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ttps://d.docs.live.net/207c7ee8eb6e0879/Documenti/Portfolio/Projects/Vasseur/"/>
    </mc:Choice>
  </mc:AlternateContent>
  <xr:revisionPtr revIDLastSave="3988" documentId="8_{F82B6F6A-1591-4EBA-B0F1-5E42918F7642}" xr6:coauthVersionLast="47" xr6:coauthVersionMax="47" xr10:uidLastSave="{3133B5B6-AB59-4F1E-BAC3-09CCA54898C2}"/>
  <bookViews>
    <workbookView xWindow="-120" yWindow="-120" windowWidth="29040" windowHeight="15720" tabRatio="739" xr2:uid="{B6EF15FD-1CF4-44BD-BB16-A78C5918A5DA}"/>
  </bookViews>
  <sheets>
    <sheet name="ONEPAGE" sheetId="1" r:id="rId1"/>
    <sheet name="PIVOT" sheetId="4" r:id="rId2"/>
  </sheets>
  <definedNames>
    <definedName name="Slicer_Account_Name">#N/A</definedName>
    <definedName name="Slicer_Account_Type">#N/A</definedName>
    <definedName name="Slicer_Category">#N/A</definedName>
    <definedName name="Slicer_Month_Name">#N/A</definedName>
    <definedName name="Slicer_Product_Name">#N/A</definedName>
    <definedName name="Slicer_Region">#N/A</definedName>
    <definedName name="Slicer_Season">#N/A</definedName>
  </definedNames>
  <calcPr calcId="191029"/>
  <pivotCaches>
    <pivotCache cacheId="0" r:id="rId3"/>
  </pivotCaches>
  <extLst>
    <ext xmlns:x14="http://schemas.microsoft.com/office/spreadsheetml/2009/9/main" uri="{BBE1A952-AA13-448e-AADC-164F8A28A991}">
      <x14:slicerCaches>
        <x14:slicerCache r:id="rId4"/>
        <x14:slicerCache r:id="rId5"/>
        <x14:slicerCache r:id="rId6"/>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F15" i="1" l="1"/>
  <c r="AF16" i="1"/>
  <c r="AF17" i="1"/>
  <c r="AF18" i="1"/>
  <c r="AF19" i="1"/>
  <c r="AF20" i="1"/>
  <c r="AF21" i="1"/>
  <c r="AF22" i="1"/>
  <c r="AF23" i="1"/>
  <c r="AF24" i="1"/>
  <c r="AF25" i="1"/>
  <c r="AF14" i="1"/>
  <c r="AF8" i="1"/>
  <c r="AF9" i="1"/>
  <c r="AF10" i="1"/>
  <c r="AF11" i="1"/>
  <c r="AF12" i="1"/>
  <c r="AF7" i="1"/>
  <c r="K43" i="1"/>
  <c r="K42" i="1"/>
  <c r="K41" i="1"/>
  <c r="K40" i="1"/>
  <c r="K39" i="1"/>
  <c r="K38" i="1"/>
  <c r="K37" i="1"/>
  <c r="K36" i="1"/>
  <c r="K35" i="1"/>
  <c r="K34" i="1"/>
  <c r="K33" i="1"/>
  <c r="K32" i="1"/>
  <c r="K30" i="1"/>
  <c r="K29" i="1"/>
  <c r="K28" i="1"/>
  <c r="K27" i="1"/>
  <c r="K26" i="1"/>
  <c r="K25" i="1"/>
  <c r="K24" i="1"/>
  <c r="K23" i="1"/>
  <c r="K22" i="1"/>
  <c r="K21" i="1"/>
  <c r="K20" i="1"/>
  <c r="K19" i="1"/>
  <c r="K18" i="1"/>
  <c r="K17" i="1"/>
  <c r="K16" i="1"/>
  <c r="K14" i="1"/>
  <c r="K13" i="1"/>
  <c r="K12" i="1"/>
  <c r="K10" i="1"/>
  <c r="K9" i="1"/>
  <c r="K7" i="1"/>
  <c r="B647" i="4"/>
  <c r="B648" i="4"/>
  <c r="B649" i="4"/>
  <c r="B650" i="4"/>
  <c r="B651" i="4"/>
  <c r="B652" i="4"/>
  <c r="B653" i="4"/>
  <c r="B654" i="4"/>
  <c r="B655" i="4"/>
  <c r="B656" i="4"/>
  <c r="B657" i="4"/>
  <c r="B658" i="4"/>
  <c r="B646" i="4"/>
  <c r="AC646" i="4"/>
  <c r="AD646" i="4"/>
  <c r="AE646" i="4"/>
  <c r="AF646" i="4"/>
  <c r="AG646" i="4"/>
  <c r="AC647" i="4"/>
  <c r="AD647" i="4"/>
  <c r="AE647" i="4"/>
  <c r="AF647" i="4"/>
  <c r="AG647" i="4"/>
  <c r="AC648" i="4"/>
  <c r="AD648" i="4"/>
  <c r="AE648" i="4"/>
  <c r="AF648" i="4"/>
  <c r="AG648" i="4"/>
  <c r="AC649" i="4"/>
  <c r="AD649" i="4"/>
  <c r="AE649" i="4"/>
  <c r="AF649" i="4"/>
  <c r="AG649" i="4"/>
  <c r="AC650" i="4"/>
  <c r="AD650" i="4"/>
  <c r="AE650" i="4"/>
  <c r="AF650" i="4"/>
  <c r="AG650" i="4"/>
  <c r="AC651" i="4"/>
  <c r="AD651" i="4"/>
  <c r="AE651" i="4"/>
  <c r="AF651" i="4"/>
  <c r="AG651" i="4"/>
  <c r="AC652" i="4"/>
  <c r="AD652" i="4"/>
  <c r="AE652" i="4"/>
  <c r="AF652" i="4"/>
  <c r="AG652" i="4"/>
  <c r="AC653" i="4"/>
  <c r="AD653" i="4"/>
  <c r="AE653" i="4"/>
  <c r="AF653" i="4"/>
  <c r="AG653" i="4"/>
  <c r="AC654" i="4"/>
  <c r="AD654" i="4"/>
  <c r="AE654" i="4"/>
  <c r="AF654" i="4"/>
  <c r="AG654" i="4"/>
  <c r="AC655" i="4"/>
  <c r="AD655" i="4"/>
  <c r="AE655" i="4"/>
  <c r="AF655" i="4"/>
  <c r="AG655" i="4"/>
  <c r="AC656" i="4"/>
  <c r="AD656" i="4"/>
  <c r="AE656" i="4"/>
  <c r="AF656" i="4"/>
  <c r="AG656" i="4"/>
  <c r="AC657" i="4"/>
  <c r="AD657" i="4"/>
  <c r="AE657" i="4"/>
  <c r="AF657" i="4"/>
  <c r="AG657" i="4"/>
  <c r="E646" i="4"/>
  <c r="F646" i="4"/>
  <c r="G646" i="4"/>
  <c r="H646" i="4"/>
  <c r="I646" i="4"/>
  <c r="J646" i="4"/>
  <c r="K646" i="4"/>
  <c r="L646" i="4"/>
  <c r="M646" i="4"/>
  <c r="N646" i="4"/>
  <c r="O646" i="4"/>
  <c r="P646" i="4"/>
  <c r="E647" i="4"/>
  <c r="F647" i="4"/>
  <c r="G647" i="4"/>
  <c r="H647" i="4"/>
  <c r="I647" i="4"/>
  <c r="J647" i="4"/>
  <c r="K647" i="4"/>
  <c r="L647" i="4"/>
  <c r="M647" i="4"/>
  <c r="N647" i="4"/>
  <c r="O647" i="4"/>
  <c r="P647" i="4"/>
  <c r="E648" i="4"/>
  <c r="F648" i="4"/>
  <c r="G648" i="4"/>
  <c r="H648" i="4"/>
  <c r="I648" i="4"/>
  <c r="J648" i="4"/>
  <c r="K648" i="4"/>
  <c r="L648" i="4"/>
  <c r="M648" i="4"/>
  <c r="N648" i="4"/>
  <c r="O648" i="4"/>
  <c r="P648" i="4"/>
  <c r="E649" i="4"/>
  <c r="F649" i="4"/>
  <c r="G649" i="4"/>
  <c r="H649" i="4"/>
  <c r="I649" i="4"/>
  <c r="J649" i="4"/>
  <c r="K649" i="4"/>
  <c r="L649" i="4"/>
  <c r="M649" i="4"/>
  <c r="N649" i="4"/>
  <c r="O649" i="4"/>
  <c r="P649" i="4"/>
  <c r="E650" i="4"/>
  <c r="F650" i="4"/>
  <c r="G650" i="4"/>
  <c r="H650" i="4"/>
  <c r="I650" i="4"/>
  <c r="J650" i="4"/>
  <c r="K650" i="4"/>
  <c r="L650" i="4"/>
  <c r="M650" i="4"/>
  <c r="N650" i="4"/>
  <c r="O650" i="4"/>
  <c r="P650" i="4"/>
  <c r="E651" i="4"/>
  <c r="F651" i="4"/>
  <c r="G651" i="4"/>
  <c r="H651" i="4"/>
  <c r="I651" i="4"/>
  <c r="J651" i="4"/>
  <c r="K651" i="4"/>
  <c r="L651" i="4"/>
  <c r="M651" i="4"/>
  <c r="N651" i="4"/>
  <c r="O651" i="4"/>
  <c r="P651" i="4"/>
  <c r="E652" i="4"/>
  <c r="F652" i="4"/>
  <c r="G652" i="4"/>
  <c r="H652" i="4"/>
  <c r="I652" i="4"/>
  <c r="J652" i="4"/>
  <c r="K652" i="4"/>
  <c r="L652" i="4"/>
  <c r="M652" i="4"/>
  <c r="N652" i="4"/>
  <c r="O652" i="4"/>
  <c r="P652" i="4"/>
  <c r="E653" i="4"/>
  <c r="F653" i="4"/>
  <c r="G653" i="4"/>
  <c r="H653" i="4"/>
  <c r="I653" i="4"/>
  <c r="J653" i="4"/>
  <c r="K653" i="4"/>
  <c r="L653" i="4"/>
  <c r="M653" i="4"/>
  <c r="N653" i="4"/>
  <c r="O653" i="4"/>
  <c r="P653" i="4"/>
  <c r="E654" i="4"/>
  <c r="F654" i="4"/>
  <c r="G654" i="4"/>
  <c r="H654" i="4"/>
  <c r="I654" i="4"/>
  <c r="J654" i="4"/>
  <c r="K654" i="4"/>
  <c r="L654" i="4"/>
  <c r="M654" i="4"/>
  <c r="N654" i="4"/>
  <c r="O654" i="4"/>
  <c r="P654" i="4"/>
  <c r="E655" i="4"/>
  <c r="F655" i="4"/>
  <c r="G655" i="4"/>
  <c r="H655" i="4"/>
  <c r="I655" i="4"/>
  <c r="J655" i="4"/>
  <c r="K655" i="4"/>
  <c r="L655" i="4"/>
  <c r="M655" i="4"/>
  <c r="N655" i="4"/>
  <c r="O655" i="4"/>
  <c r="P655" i="4"/>
  <c r="E656" i="4"/>
  <c r="F656" i="4"/>
  <c r="G656" i="4"/>
  <c r="H656" i="4"/>
  <c r="I656" i="4"/>
  <c r="J656" i="4"/>
  <c r="K656" i="4"/>
  <c r="L656" i="4"/>
  <c r="M656" i="4"/>
  <c r="N656" i="4"/>
  <c r="O656" i="4"/>
  <c r="P656" i="4"/>
  <c r="E657" i="4"/>
  <c r="F657" i="4"/>
  <c r="G657" i="4"/>
  <c r="H657" i="4"/>
  <c r="I657" i="4"/>
  <c r="J657" i="4"/>
  <c r="K657" i="4"/>
  <c r="L657" i="4"/>
  <c r="M657" i="4"/>
  <c r="N657" i="4"/>
  <c r="O657" i="4"/>
  <c r="P657" i="4"/>
  <c r="AC502" i="4"/>
  <c r="AD502" i="4"/>
  <c r="AE502" i="4"/>
  <c r="AF502" i="4"/>
  <c r="AG502" i="4"/>
  <c r="AC503" i="4"/>
  <c r="AD503" i="4"/>
  <c r="AE503" i="4"/>
  <c r="AF503" i="4"/>
  <c r="AG503" i="4"/>
  <c r="AC504" i="4"/>
  <c r="AD504" i="4"/>
  <c r="AE504" i="4"/>
  <c r="AF504" i="4"/>
  <c r="AG504" i="4"/>
  <c r="AC505" i="4"/>
  <c r="AD505" i="4"/>
  <c r="AE505" i="4"/>
  <c r="AF505" i="4"/>
  <c r="AG505" i="4"/>
  <c r="AC506" i="4"/>
  <c r="AD506" i="4"/>
  <c r="AE506" i="4"/>
  <c r="AF506" i="4"/>
  <c r="AG506" i="4"/>
  <c r="AC507" i="4"/>
  <c r="AD507" i="4"/>
  <c r="AE507" i="4"/>
  <c r="AF507" i="4"/>
  <c r="AG507" i="4"/>
  <c r="AC508" i="4"/>
  <c r="AD508" i="4"/>
  <c r="AE508" i="4"/>
  <c r="AF508" i="4"/>
  <c r="AG508" i="4"/>
  <c r="AC509" i="4"/>
  <c r="AD509" i="4"/>
  <c r="AE509" i="4"/>
  <c r="AF509" i="4"/>
  <c r="AG509" i="4"/>
  <c r="AC510" i="4"/>
  <c r="AD510" i="4"/>
  <c r="AE510" i="4"/>
  <c r="AF510" i="4"/>
  <c r="AG510" i="4"/>
  <c r="AC511" i="4"/>
  <c r="AD511" i="4"/>
  <c r="AE511" i="4"/>
  <c r="AF511" i="4"/>
  <c r="AG511" i="4"/>
  <c r="AC512" i="4"/>
  <c r="AD512" i="4"/>
  <c r="AE512" i="4"/>
  <c r="AF512" i="4"/>
  <c r="AG512" i="4"/>
  <c r="AC513" i="4"/>
  <c r="AD513" i="4"/>
  <c r="AE513" i="4"/>
  <c r="AF513" i="4"/>
  <c r="AG513" i="4"/>
  <c r="AC514" i="4"/>
  <c r="AD514" i="4"/>
  <c r="AE514" i="4"/>
  <c r="AF514" i="4"/>
  <c r="AG514" i="4"/>
  <c r="AC515" i="4"/>
  <c r="AD515" i="4"/>
  <c r="AE515" i="4"/>
  <c r="AF515" i="4"/>
  <c r="AG515" i="4"/>
  <c r="AC516" i="4"/>
  <c r="AD516" i="4"/>
  <c r="AE516" i="4"/>
  <c r="AF516" i="4"/>
  <c r="AG516" i="4"/>
  <c r="AC517" i="4"/>
  <c r="AD517" i="4"/>
  <c r="AE517" i="4"/>
  <c r="AF517" i="4"/>
  <c r="AG517" i="4"/>
  <c r="AC518" i="4"/>
  <c r="AD518" i="4"/>
  <c r="AE518" i="4"/>
  <c r="AF518" i="4"/>
  <c r="AG518" i="4"/>
  <c r="AC519" i="4"/>
  <c r="AD519" i="4"/>
  <c r="AE519" i="4"/>
  <c r="AF519" i="4"/>
  <c r="AG519" i="4"/>
  <c r="AC520" i="4"/>
  <c r="AD520" i="4"/>
  <c r="AE520" i="4"/>
  <c r="AF520" i="4"/>
  <c r="AG520" i="4"/>
  <c r="AC521" i="4"/>
  <c r="AD521" i="4"/>
  <c r="AE521" i="4"/>
  <c r="AF521" i="4"/>
  <c r="AG521" i="4"/>
  <c r="AC522" i="4"/>
  <c r="AD522" i="4"/>
  <c r="AE522" i="4"/>
  <c r="AF522" i="4"/>
  <c r="AG522" i="4"/>
  <c r="AC523" i="4"/>
  <c r="AD523" i="4"/>
  <c r="AE523" i="4"/>
  <c r="AF523" i="4"/>
  <c r="AG523" i="4"/>
  <c r="AC524" i="4"/>
  <c r="AD524" i="4"/>
  <c r="AE524" i="4"/>
  <c r="AF524" i="4"/>
  <c r="AG524" i="4"/>
  <c r="AC525" i="4"/>
  <c r="AD525" i="4"/>
  <c r="AE525" i="4"/>
  <c r="AF525" i="4"/>
  <c r="AG525" i="4"/>
  <c r="AC526" i="4"/>
  <c r="AD526" i="4"/>
  <c r="AE526" i="4"/>
  <c r="AF526" i="4"/>
  <c r="AG526" i="4"/>
  <c r="AC527" i="4"/>
  <c r="AD527" i="4"/>
  <c r="AE527" i="4"/>
  <c r="AF527" i="4"/>
  <c r="AG527" i="4"/>
  <c r="AC528" i="4"/>
  <c r="AD528" i="4"/>
  <c r="AE528" i="4"/>
  <c r="AF528" i="4"/>
  <c r="AG528" i="4"/>
  <c r="AC529" i="4"/>
  <c r="AD529" i="4"/>
  <c r="AE529" i="4"/>
  <c r="AF529" i="4"/>
  <c r="AG529" i="4"/>
  <c r="AC530" i="4"/>
  <c r="AD530" i="4"/>
  <c r="AE530" i="4"/>
  <c r="AF530" i="4"/>
  <c r="AG530" i="4"/>
  <c r="AC531" i="4"/>
  <c r="AD531" i="4"/>
  <c r="AE531" i="4"/>
  <c r="AF531" i="4"/>
  <c r="AG531" i="4"/>
  <c r="AC532" i="4"/>
  <c r="AD532" i="4"/>
  <c r="AE532" i="4"/>
  <c r="AF532" i="4"/>
  <c r="AG532" i="4"/>
  <c r="AC533" i="4"/>
  <c r="AD533" i="4"/>
  <c r="AE533" i="4"/>
  <c r="AF533" i="4"/>
  <c r="AG533" i="4"/>
  <c r="AC534" i="4"/>
  <c r="AD534" i="4"/>
  <c r="AE534" i="4"/>
  <c r="AF534" i="4"/>
  <c r="AG534" i="4"/>
  <c r="AC535" i="4"/>
  <c r="AD535" i="4"/>
  <c r="AE535" i="4"/>
  <c r="AF535" i="4"/>
  <c r="AG535" i="4"/>
  <c r="AC536" i="4"/>
  <c r="AD536" i="4"/>
  <c r="AE536" i="4"/>
  <c r="AF536" i="4"/>
  <c r="AG536" i="4"/>
  <c r="AC537" i="4"/>
  <c r="AD537" i="4"/>
  <c r="AE537" i="4"/>
  <c r="AF537" i="4"/>
  <c r="AG537" i="4"/>
  <c r="AC538" i="4"/>
  <c r="AD538" i="4"/>
  <c r="AE538" i="4"/>
  <c r="AF538" i="4"/>
  <c r="AG538" i="4"/>
  <c r="AC539" i="4"/>
  <c r="AD539" i="4"/>
  <c r="AE539" i="4"/>
  <c r="AF539" i="4"/>
  <c r="AG539" i="4"/>
  <c r="AC540" i="4"/>
  <c r="AD540" i="4"/>
  <c r="AE540" i="4"/>
  <c r="AF540" i="4"/>
  <c r="AG540" i="4"/>
  <c r="AC541" i="4"/>
  <c r="AD541" i="4"/>
  <c r="AE541" i="4"/>
  <c r="AF541" i="4"/>
  <c r="AG541" i="4"/>
  <c r="AC542" i="4"/>
  <c r="AD542" i="4"/>
  <c r="AE542" i="4"/>
  <c r="AF542" i="4"/>
  <c r="AG542" i="4"/>
  <c r="AC543" i="4"/>
  <c r="AD543" i="4"/>
  <c r="AE543" i="4"/>
  <c r="AF543" i="4"/>
  <c r="AG543" i="4"/>
  <c r="AC544" i="4"/>
  <c r="AD544" i="4"/>
  <c r="AE544" i="4"/>
  <c r="AF544" i="4"/>
  <c r="AG544" i="4"/>
  <c r="AC545" i="4"/>
  <c r="AD545" i="4"/>
  <c r="AE545" i="4"/>
  <c r="AF545" i="4"/>
  <c r="AG545" i="4"/>
  <c r="AC546" i="4"/>
  <c r="AD546" i="4"/>
  <c r="AE546" i="4"/>
  <c r="AF546" i="4"/>
  <c r="AG546" i="4"/>
  <c r="AC547" i="4"/>
  <c r="AD547" i="4"/>
  <c r="AE547" i="4"/>
  <c r="AF547" i="4"/>
  <c r="AG547" i="4"/>
  <c r="AC548" i="4"/>
  <c r="AD548" i="4"/>
  <c r="AE548" i="4"/>
  <c r="AF548" i="4"/>
  <c r="AG548" i="4"/>
  <c r="AC549" i="4"/>
  <c r="AD549" i="4"/>
  <c r="AE549" i="4"/>
  <c r="AF549" i="4"/>
  <c r="AG549" i="4"/>
  <c r="AC550" i="4"/>
  <c r="AD550" i="4"/>
  <c r="AE550" i="4"/>
  <c r="AF550" i="4"/>
  <c r="AG550" i="4"/>
  <c r="AC551" i="4"/>
  <c r="AD551" i="4"/>
  <c r="AE551" i="4"/>
  <c r="AF551" i="4"/>
  <c r="AG551" i="4"/>
  <c r="AC552" i="4"/>
  <c r="AD552" i="4"/>
  <c r="AE552" i="4"/>
  <c r="AF552" i="4"/>
  <c r="AG552" i="4"/>
  <c r="AC553" i="4"/>
  <c r="AD553" i="4"/>
  <c r="AE553" i="4"/>
  <c r="AF553" i="4"/>
  <c r="AG553" i="4"/>
  <c r="AC554" i="4"/>
  <c r="AD554" i="4"/>
  <c r="AE554" i="4"/>
  <c r="AF554" i="4"/>
  <c r="AG554" i="4"/>
  <c r="AC555" i="4"/>
  <c r="AD555" i="4"/>
  <c r="AE555" i="4"/>
  <c r="AF555" i="4"/>
  <c r="AG555" i="4"/>
  <c r="AC556" i="4"/>
  <c r="AD556" i="4"/>
  <c r="AE556" i="4"/>
  <c r="AF556" i="4"/>
  <c r="AG556" i="4"/>
  <c r="AC557" i="4"/>
  <c r="AD557" i="4"/>
  <c r="AE557" i="4"/>
  <c r="AF557" i="4"/>
  <c r="AG557" i="4"/>
  <c r="AC558" i="4"/>
  <c r="AD558" i="4"/>
  <c r="AE558" i="4"/>
  <c r="AF558" i="4"/>
  <c r="AG558" i="4"/>
  <c r="AC559" i="4"/>
  <c r="AD559" i="4"/>
  <c r="AE559" i="4"/>
  <c r="AF559" i="4"/>
  <c r="AG559" i="4"/>
  <c r="AC560" i="4"/>
  <c r="AD560" i="4"/>
  <c r="AE560" i="4"/>
  <c r="AF560" i="4"/>
  <c r="AG560" i="4"/>
  <c r="AC561" i="4"/>
  <c r="AD561" i="4"/>
  <c r="AE561" i="4"/>
  <c r="AF561" i="4"/>
  <c r="AG561" i="4"/>
  <c r="AC562" i="4"/>
  <c r="AD562" i="4"/>
  <c r="AE562" i="4"/>
  <c r="AF562" i="4"/>
  <c r="AG562" i="4"/>
  <c r="AC563" i="4"/>
  <c r="AD563" i="4"/>
  <c r="AE563" i="4"/>
  <c r="AF563" i="4"/>
  <c r="AG563" i="4"/>
  <c r="AC564" i="4"/>
  <c r="AD564" i="4"/>
  <c r="AE564" i="4"/>
  <c r="AF564" i="4"/>
  <c r="AG564" i="4"/>
  <c r="AC565" i="4"/>
  <c r="AD565" i="4"/>
  <c r="AE565" i="4"/>
  <c r="AF565" i="4"/>
  <c r="AG565" i="4"/>
  <c r="AC566" i="4"/>
  <c r="AD566" i="4"/>
  <c r="AE566" i="4"/>
  <c r="AF566" i="4"/>
  <c r="AG566" i="4"/>
  <c r="AC567" i="4"/>
  <c r="AD567" i="4"/>
  <c r="AE567" i="4"/>
  <c r="AF567" i="4"/>
  <c r="AG567" i="4"/>
  <c r="AC568" i="4"/>
  <c r="AD568" i="4"/>
  <c r="AE568" i="4"/>
  <c r="AF568" i="4"/>
  <c r="AG568" i="4"/>
  <c r="AC569" i="4"/>
  <c r="AD569" i="4"/>
  <c r="AE569" i="4"/>
  <c r="AF569" i="4"/>
  <c r="AG569" i="4"/>
  <c r="AC570" i="4"/>
  <c r="AD570" i="4"/>
  <c r="AE570" i="4"/>
  <c r="AF570" i="4"/>
  <c r="AG570" i="4"/>
  <c r="AC571" i="4"/>
  <c r="AD571" i="4"/>
  <c r="AE571" i="4"/>
  <c r="AF571" i="4"/>
  <c r="AG571" i="4"/>
  <c r="AC572" i="4"/>
  <c r="AD572" i="4"/>
  <c r="AE572" i="4"/>
  <c r="AF572" i="4"/>
  <c r="AG572" i="4"/>
  <c r="AC573" i="4"/>
  <c r="AD573" i="4"/>
  <c r="AE573" i="4"/>
  <c r="AF573" i="4"/>
  <c r="AG573" i="4"/>
  <c r="AC574" i="4"/>
  <c r="AD574" i="4"/>
  <c r="AE574" i="4"/>
  <c r="AF574" i="4"/>
  <c r="AG574" i="4"/>
  <c r="AC575" i="4"/>
  <c r="AD575" i="4"/>
  <c r="AE575" i="4"/>
  <c r="AF575" i="4"/>
  <c r="AG575" i="4"/>
  <c r="AC576" i="4"/>
  <c r="AD576" i="4"/>
  <c r="AE576" i="4"/>
  <c r="AF576" i="4"/>
  <c r="AG576" i="4"/>
  <c r="AC577" i="4"/>
  <c r="AD577" i="4"/>
  <c r="AE577" i="4"/>
  <c r="AF577" i="4"/>
  <c r="AG577" i="4"/>
  <c r="AC578" i="4"/>
  <c r="AD578" i="4"/>
  <c r="AE578" i="4"/>
  <c r="AF578" i="4"/>
  <c r="AG578" i="4"/>
  <c r="AC579" i="4"/>
  <c r="AD579" i="4"/>
  <c r="AE579" i="4"/>
  <c r="AF579" i="4"/>
  <c r="AG579" i="4"/>
  <c r="AC580" i="4"/>
  <c r="AD580" i="4"/>
  <c r="AE580" i="4"/>
  <c r="AF580" i="4"/>
  <c r="AG580" i="4"/>
  <c r="AC581" i="4"/>
  <c r="AD581" i="4"/>
  <c r="AE581" i="4"/>
  <c r="AF581" i="4"/>
  <c r="AG581" i="4"/>
  <c r="AC582" i="4"/>
  <c r="AD582" i="4"/>
  <c r="AE582" i="4"/>
  <c r="AF582" i="4"/>
  <c r="AG582" i="4"/>
  <c r="AC583" i="4"/>
  <c r="AD583" i="4"/>
  <c r="AE583" i="4"/>
  <c r="AF583" i="4"/>
  <c r="AG583" i="4"/>
  <c r="AC584" i="4"/>
  <c r="AD584" i="4"/>
  <c r="AE584" i="4"/>
  <c r="AF584" i="4"/>
  <c r="AG584" i="4"/>
  <c r="AC585" i="4"/>
  <c r="AD585" i="4"/>
  <c r="AE585" i="4"/>
  <c r="AF585" i="4"/>
  <c r="AG585" i="4"/>
  <c r="AC586" i="4"/>
  <c r="AD586" i="4"/>
  <c r="AE586" i="4"/>
  <c r="AF586" i="4"/>
  <c r="AG586" i="4"/>
  <c r="AC587" i="4"/>
  <c r="AD587" i="4"/>
  <c r="AE587" i="4"/>
  <c r="AF587" i="4"/>
  <c r="AG587" i="4"/>
  <c r="AC588" i="4"/>
  <c r="AD588" i="4"/>
  <c r="AE588" i="4"/>
  <c r="AF588" i="4"/>
  <c r="AG588" i="4"/>
  <c r="AC589" i="4"/>
  <c r="AD589" i="4"/>
  <c r="AE589" i="4"/>
  <c r="AF589" i="4"/>
  <c r="AG589" i="4"/>
  <c r="AC590" i="4"/>
  <c r="AD590" i="4"/>
  <c r="AE590" i="4"/>
  <c r="AF590" i="4"/>
  <c r="AG590" i="4"/>
  <c r="AC591" i="4"/>
  <c r="AD591" i="4"/>
  <c r="AE591" i="4"/>
  <c r="AF591" i="4"/>
  <c r="AG591" i="4"/>
  <c r="AC592" i="4"/>
  <c r="AD592" i="4"/>
  <c r="AE592" i="4"/>
  <c r="AF592" i="4"/>
  <c r="AG592" i="4"/>
  <c r="AC593" i="4"/>
  <c r="AD593" i="4"/>
  <c r="AE593" i="4"/>
  <c r="AF593" i="4"/>
  <c r="AG593" i="4"/>
  <c r="AC594" i="4"/>
  <c r="AD594" i="4"/>
  <c r="AE594" i="4"/>
  <c r="AF594" i="4"/>
  <c r="AG594" i="4"/>
  <c r="AC595" i="4"/>
  <c r="AD595" i="4"/>
  <c r="AE595" i="4"/>
  <c r="AF595" i="4"/>
  <c r="AG595" i="4"/>
  <c r="AC596" i="4"/>
  <c r="AD596" i="4"/>
  <c r="AE596" i="4"/>
  <c r="AF596" i="4"/>
  <c r="AG596" i="4"/>
  <c r="AC597" i="4"/>
  <c r="AD597" i="4"/>
  <c r="AE597" i="4"/>
  <c r="AF597" i="4"/>
  <c r="AG597" i="4"/>
  <c r="AC598" i="4"/>
  <c r="AD598" i="4"/>
  <c r="AE598" i="4"/>
  <c r="AF598" i="4"/>
  <c r="AG598" i="4"/>
  <c r="AC599" i="4"/>
  <c r="AD599" i="4"/>
  <c r="AE599" i="4"/>
  <c r="AF599" i="4"/>
  <c r="AG599" i="4"/>
  <c r="AC600" i="4"/>
  <c r="AD600" i="4"/>
  <c r="AE600" i="4"/>
  <c r="AF600" i="4"/>
  <c r="AG600" i="4"/>
  <c r="AC601" i="4"/>
  <c r="AD601" i="4"/>
  <c r="AE601" i="4"/>
  <c r="AF601" i="4"/>
  <c r="AG601" i="4"/>
  <c r="AC602" i="4"/>
  <c r="AD602" i="4"/>
  <c r="AE602" i="4"/>
  <c r="AF602" i="4"/>
  <c r="AG602" i="4"/>
  <c r="AC603" i="4"/>
  <c r="AD603" i="4"/>
  <c r="AE603" i="4"/>
  <c r="AF603" i="4"/>
  <c r="AG603" i="4"/>
  <c r="AC604" i="4"/>
  <c r="AD604" i="4"/>
  <c r="AE604" i="4"/>
  <c r="AF604" i="4"/>
  <c r="AG604" i="4"/>
  <c r="AC605" i="4"/>
  <c r="AD605" i="4"/>
  <c r="AE605" i="4"/>
  <c r="AF605" i="4"/>
  <c r="AG605" i="4"/>
  <c r="AC606" i="4"/>
  <c r="AD606" i="4"/>
  <c r="AE606" i="4"/>
  <c r="AF606" i="4"/>
  <c r="AG606" i="4"/>
  <c r="AC607" i="4"/>
  <c r="AD607" i="4"/>
  <c r="AE607" i="4"/>
  <c r="AF607" i="4"/>
  <c r="AG607" i="4"/>
  <c r="AC608" i="4"/>
  <c r="AD608" i="4"/>
  <c r="AE608" i="4"/>
  <c r="AF608" i="4"/>
  <c r="AG608" i="4"/>
  <c r="AC609" i="4"/>
  <c r="AD609" i="4"/>
  <c r="AE609" i="4"/>
  <c r="AF609" i="4"/>
  <c r="AG609" i="4"/>
  <c r="AC610" i="4"/>
  <c r="AD610" i="4"/>
  <c r="AE610" i="4"/>
  <c r="AF610" i="4"/>
  <c r="AG610" i="4"/>
  <c r="AC611" i="4"/>
  <c r="AD611" i="4"/>
  <c r="AE611" i="4"/>
  <c r="AF611" i="4"/>
  <c r="AG611" i="4"/>
  <c r="AC612" i="4"/>
  <c r="AD612" i="4"/>
  <c r="AE612" i="4"/>
  <c r="AF612" i="4"/>
  <c r="AG612" i="4"/>
  <c r="AC613" i="4"/>
  <c r="AD613" i="4"/>
  <c r="AE613" i="4"/>
  <c r="AF613" i="4"/>
  <c r="AG613" i="4"/>
  <c r="AC614" i="4"/>
  <c r="AD614" i="4"/>
  <c r="AE614" i="4"/>
  <c r="AF614" i="4"/>
  <c r="AG614" i="4"/>
  <c r="AC615" i="4"/>
  <c r="AD615" i="4"/>
  <c r="AE615" i="4"/>
  <c r="AF615" i="4"/>
  <c r="AG615" i="4"/>
  <c r="AC616" i="4"/>
  <c r="AD616" i="4"/>
  <c r="AE616" i="4"/>
  <c r="AF616" i="4"/>
  <c r="AG616" i="4"/>
  <c r="AC617" i="4"/>
  <c r="AD617" i="4"/>
  <c r="AE617" i="4"/>
  <c r="AF617" i="4"/>
  <c r="AG617" i="4"/>
  <c r="AC618" i="4"/>
  <c r="AD618" i="4"/>
  <c r="AE618" i="4"/>
  <c r="AF618" i="4"/>
  <c r="AG618" i="4"/>
  <c r="AC619" i="4"/>
  <c r="AD619" i="4"/>
  <c r="AE619" i="4"/>
  <c r="AF619" i="4"/>
  <c r="AG619" i="4"/>
  <c r="AC620" i="4"/>
  <c r="AD620" i="4"/>
  <c r="AE620" i="4"/>
  <c r="AF620" i="4"/>
  <c r="AG620" i="4"/>
  <c r="AC621" i="4"/>
  <c r="AD621" i="4"/>
  <c r="AE621" i="4"/>
  <c r="AF621" i="4"/>
  <c r="AG621" i="4"/>
  <c r="AC622" i="4"/>
  <c r="AD622" i="4"/>
  <c r="AE622" i="4"/>
  <c r="AF622" i="4"/>
  <c r="AG622" i="4"/>
  <c r="AC623" i="4"/>
  <c r="AD623" i="4"/>
  <c r="AE623" i="4"/>
  <c r="AF623" i="4"/>
  <c r="AG623" i="4"/>
  <c r="AC624" i="4"/>
  <c r="AD624" i="4"/>
  <c r="AE624" i="4"/>
  <c r="AF624" i="4"/>
  <c r="AG624" i="4"/>
  <c r="AC625" i="4"/>
  <c r="AD625" i="4"/>
  <c r="AE625" i="4"/>
  <c r="AF625" i="4"/>
  <c r="AG625" i="4"/>
  <c r="AC626" i="4"/>
  <c r="AD626" i="4"/>
  <c r="AE626" i="4"/>
  <c r="AF626" i="4"/>
  <c r="AG626" i="4"/>
  <c r="AC627" i="4"/>
  <c r="AD627" i="4"/>
  <c r="AE627" i="4"/>
  <c r="AF627" i="4"/>
  <c r="AG627" i="4"/>
  <c r="AC628" i="4"/>
  <c r="AD628" i="4"/>
  <c r="AE628" i="4"/>
  <c r="AF628" i="4"/>
  <c r="AG628" i="4"/>
  <c r="AC629" i="4"/>
  <c r="AD629" i="4"/>
  <c r="AE629" i="4"/>
  <c r="AF629" i="4"/>
  <c r="AG629" i="4"/>
  <c r="AC630" i="4"/>
  <c r="AD630" i="4"/>
  <c r="AE630" i="4"/>
  <c r="AF630" i="4"/>
  <c r="AG630" i="4"/>
  <c r="AC631" i="4"/>
  <c r="AD631" i="4"/>
  <c r="AE631" i="4"/>
  <c r="AF631" i="4"/>
  <c r="AG631" i="4"/>
  <c r="AC632" i="4"/>
  <c r="AD632" i="4"/>
  <c r="AE632" i="4"/>
  <c r="AF632" i="4"/>
  <c r="AG632" i="4"/>
  <c r="AC633" i="4"/>
  <c r="AD633" i="4"/>
  <c r="AE633" i="4"/>
  <c r="AF633" i="4"/>
  <c r="AG633" i="4"/>
  <c r="AC634" i="4"/>
  <c r="AD634" i="4"/>
  <c r="AE634" i="4"/>
  <c r="AF634" i="4"/>
  <c r="AG634" i="4"/>
  <c r="AC635" i="4"/>
  <c r="AD635" i="4"/>
  <c r="AE635" i="4"/>
  <c r="AF635" i="4"/>
  <c r="AG635" i="4"/>
  <c r="AC636" i="4"/>
  <c r="AD636" i="4"/>
  <c r="AE636" i="4"/>
  <c r="AF636" i="4"/>
  <c r="AG636" i="4"/>
  <c r="AC637" i="4"/>
  <c r="AD637" i="4"/>
  <c r="AE637" i="4"/>
  <c r="AF637" i="4"/>
  <c r="AG637" i="4"/>
  <c r="AC638" i="4"/>
  <c r="AD638" i="4"/>
  <c r="AE638" i="4"/>
  <c r="AF638" i="4"/>
  <c r="AG638" i="4"/>
  <c r="AC639" i="4"/>
  <c r="AD639" i="4"/>
  <c r="AE639" i="4"/>
  <c r="AF639" i="4"/>
  <c r="AG639" i="4"/>
  <c r="AC640" i="4"/>
  <c r="AD640" i="4"/>
  <c r="AE640" i="4"/>
  <c r="AF640" i="4"/>
  <c r="AG640" i="4"/>
  <c r="AC641" i="4"/>
  <c r="AD641" i="4"/>
  <c r="AE641" i="4"/>
  <c r="AF641" i="4"/>
  <c r="AG641" i="4"/>
  <c r="AC642" i="4"/>
  <c r="AD642" i="4"/>
  <c r="AE642" i="4"/>
  <c r="AF642" i="4"/>
  <c r="AG642" i="4"/>
  <c r="AC643" i="4"/>
  <c r="AD643" i="4"/>
  <c r="AE643" i="4"/>
  <c r="AF643" i="4"/>
  <c r="AG643" i="4"/>
  <c r="AC644" i="4"/>
  <c r="AD644" i="4"/>
  <c r="AE644" i="4"/>
  <c r="AF644" i="4"/>
  <c r="AG644" i="4"/>
  <c r="AC645" i="4"/>
  <c r="AD645" i="4"/>
  <c r="AE645" i="4"/>
  <c r="AF645" i="4"/>
  <c r="AG645" i="4"/>
  <c r="AG669" i="4"/>
  <c r="AF669" i="4"/>
  <c r="AE669" i="4"/>
  <c r="AD669" i="4"/>
  <c r="AC669" i="4"/>
  <c r="X669" i="4"/>
  <c r="W669" i="4"/>
  <c r="Y669" i="4" s="1"/>
  <c r="V669" i="4"/>
  <c r="U669" i="4"/>
  <c r="T669" i="4"/>
  <c r="S669" i="4"/>
  <c r="R669" i="4"/>
  <c r="Q669" i="4"/>
  <c r="AG668" i="4"/>
  <c r="AF668" i="4"/>
  <c r="AE668" i="4"/>
  <c r="AD668" i="4"/>
  <c r="AC668" i="4"/>
  <c r="X668" i="4"/>
  <c r="Y668" i="4" s="1"/>
  <c r="W668" i="4"/>
  <c r="V668" i="4"/>
  <c r="U668" i="4"/>
  <c r="T668" i="4"/>
  <c r="S668" i="4"/>
  <c r="R668" i="4"/>
  <c r="Q668" i="4"/>
  <c r="AG667" i="4"/>
  <c r="AF667" i="4"/>
  <c r="AE667" i="4"/>
  <c r="AD667" i="4"/>
  <c r="AC667" i="4"/>
  <c r="X667" i="4"/>
  <c r="W667" i="4"/>
  <c r="V667" i="4"/>
  <c r="U667" i="4"/>
  <c r="T667" i="4"/>
  <c r="S667" i="4"/>
  <c r="R667" i="4"/>
  <c r="Q667" i="4"/>
  <c r="AG666" i="4"/>
  <c r="AF666" i="4"/>
  <c r="AE666" i="4"/>
  <c r="AD666" i="4"/>
  <c r="AC666" i="4"/>
  <c r="X666" i="4"/>
  <c r="Y666" i="4" s="1"/>
  <c r="W666" i="4"/>
  <c r="V666" i="4"/>
  <c r="U666" i="4"/>
  <c r="T666" i="4"/>
  <c r="S666" i="4"/>
  <c r="R666" i="4"/>
  <c r="Q666" i="4"/>
  <c r="AG665" i="4"/>
  <c r="AF665" i="4"/>
  <c r="AE665" i="4"/>
  <c r="AD665" i="4"/>
  <c r="AC665" i="4"/>
  <c r="X665" i="4"/>
  <c r="Y665" i="4" s="1"/>
  <c r="W665" i="4"/>
  <c r="V665" i="4"/>
  <c r="U665" i="4"/>
  <c r="T665" i="4"/>
  <c r="S665" i="4"/>
  <c r="R665" i="4"/>
  <c r="Q665" i="4"/>
  <c r="AG664" i="4"/>
  <c r="AF664" i="4"/>
  <c r="AE664" i="4"/>
  <c r="AD664" i="4"/>
  <c r="AC664" i="4"/>
  <c r="X664" i="4"/>
  <c r="W664" i="4"/>
  <c r="V664" i="4"/>
  <c r="U664" i="4"/>
  <c r="T664" i="4"/>
  <c r="S664" i="4"/>
  <c r="R664" i="4"/>
  <c r="Q664" i="4"/>
  <c r="X645" i="4"/>
  <c r="W645" i="4"/>
  <c r="V645" i="4"/>
  <c r="U645" i="4"/>
  <c r="T645" i="4"/>
  <c r="S645" i="4"/>
  <c r="R645" i="4"/>
  <c r="Q645" i="4"/>
  <c r="X644" i="4"/>
  <c r="W644" i="4"/>
  <c r="V644" i="4"/>
  <c r="U644" i="4"/>
  <c r="T644" i="4"/>
  <c r="S644" i="4"/>
  <c r="R644" i="4"/>
  <c r="Q644" i="4"/>
  <c r="X643" i="4"/>
  <c r="W643" i="4"/>
  <c r="V643" i="4"/>
  <c r="U643" i="4"/>
  <c r="T643" i="4"/>
  <c r="S643" i="4"/>
  <c r="R643" i="4"/>
  <c r="Q643" i="4"/>
  <c r="X642" i="4"/>
  <c r="W642" i="4"/>
  <c r="V642" i="4"/>
  <c r="U642" i="4"/>
  <c r="T642" i="4"/>
  <c r="S642" i="4"/>
  <c r="R642" i="4"/>
  <c r="Q642" i="4"/>
  <c r="X641" i="4"/>
  <c r="W641" i="4"/>
  <c r="V641" i="4"/>
  <c r="U641" i="4"/>
  <c r="T641" i="4"/>
  <c r="S641" i="4"/>
  <c r="R641" i="4"/>
  <c r="Q641" i="4"/>
  <c r="X640" i="4"/>
  <c r="W640" i="4"/>
  <c r="V640" i="4"/>
  <c r="U640" i="4"/>
  <c r="T640" i="4"/>
  <c r="S640" i="4"/>
  <c r="R640" i="4"/>
  <c r="Q640" i="4"/>
  <c r="X639" i="4"/>
  <c r="W639" i="4"/>
  <c r="V639" i="4"/>
  <c r="U639" i="4"/>
  <c r="T639" i="4"/>
  <c r="S639" i="4"/>
  <c r="R639" i="4"/>
  <c r="Q639" i="4"/>
  <c r="X638" i="4"/>
  <c r="W638" i="4"/>
  <c r="V638" i="4"/>
  <c r="U638" i="4"/>
  <c r="T638" i="4"/>
  <c r="S638" i="4"/>
  <c r="R638" i="4"/>
  <c r="Q638" i="4"/>
  <c r="X637" i="4"/>
  <c r="W637" i="4"/>
  <c r="V637" i="4"/>
  <c r="U637" i="4"/>
  <c r="T637" i="4"/>
  <c r="S637" i="4"/>
  <c r="R637" i="4"/>
  <c r="Q637" i="4"/>
  <c r="X636" i="4"/>
  <c r="W636" i="4"/>
  <c r="V636" i="4"/>
  <c r="U636" i="4"/>
  <c r="T636" i="4"/>
  <c r="S636" i="4"/>
  <c r="R636" i="4"/>
  <c r="Q636" i="4"/>
  <c r="X635" i="4"/>
  <c r="W635" i="4"/>
  <c r="V635" i="4"/>
  <c r="U635" i="4"/>
  <c r="T635" i="4"/>
  <c r="S635" i="4"/>
  <c r="R635" i="4"/>
  <c r="Q635" i="4"/>
  <c r="X634" i="4"/>
  <c r="W634" i="4"/>
  <c r="V634" i="4"/>
  <c r="U634" i="4"/>
  <c r="T634" i="4"/>
  <c r="S634" i="4"/>
  <c r="R634" i="4"/>
  <c r="Q634" i="4"/>
  <c r="X633" i="4"/>
  <c r="W633" i="4"/>
  <c r="V633" i="4"/>
  <c r="U633" i="4"/>
  <c r="T633" i="4"/>
  <c r="S633" i="4"/>
  <c r="R633" i="4"/>
  <c r="Q633" i="4"/>
  <c r="X632" i="4"/>
  <c r="W632" i="4"/>
  <c r="V632" i="4"/>
  <c r="U632" i="4"/>
  <c r="T632" i="4"/>
  <c r="S632" i="4"/>
  <c r="R632" i="4"/>
  <c r="Q632" i="4"/>
  <c r="X631" i="4"/>
  <c r="W631" i="4"/>
  <c r="V631" i="4"/>
  <c r="U631" i="4"/>
  <c r="T631" i="4"/>
  <c r="S631" i="4"/>
  <c r="R631" i="4"/>
  <c r="Q631" i="4"/>
  <c r="X630" i="4"/>
  <c r="W630" i="4"/>
  <c r="V630" i="4"/>
  <c r="U630" i="4"/>
  <c r="T630" i="4"/>
  <c r="S630" i="4"/>
  <c r="R630" i="4"/>
  <c r="Q630" i="4"/>
  <c r="X629" i="4"/>
  <c r="W629" i="4"/>
  <c r="V629" i="4"/>
  <c r="U629" i="4"/>
  <c r="T629" i="4"/>
  <c r="S629" i="4"/>
  <c r="R629" i="4"/>
  <c r="Q629" i="4"/>
  <c r="X628" i="4"/>
  <c r="W628" i="4"/>
  <c r="V628" i="4"/>
  <c r="U628" i="4"/>
  <c r="T628" i="4"/>
  <c r="S628" i="4"/>
  <c r="R628" i="4"/>
  <c r="Q628" i="4"/>
  <c r="X627" i="4"/>
  <c r="W627" i="4"/>
  <c r="V627" i="4"/>
  <c r="U627" i="4"/>
  <c r="T627" i="4"/>
  <c r="S627" i="4"/>
  <c r="R627" i="4"/>
  <c r="Q627" i="4"/>
  <c r="X626" i="4"/>
  <c r="W626" i="4"/>
  <c r="V626" i="4"/>
  <c r="U626" i="4"/>
  <c r="T626" i="4"/>
  <c r="S626" i="4"/>
  <c r="R626" i="4"/>
  <c r="Q626" i="4"/>
  <c r="X625" i="4"/>
  <c r="W625" i="4"/>
  <c r="V625" i="4"/>
  <c r="U625" i="4"/>
  <c r="T625" i="4"/>
  <c r="S625" i="4"/>
  <c r="R625" i="4"/>
  <c r="Q625" i="4"/>
  <c r="X624" i="4"/>
  <c r="W624" i="4"/>
  <c r="V624" i="4"/>
  <c r="U624" i="4"/>
  <c r="T624" i="4"/>
  <c r="S624" i="4"/>
  <c r="R624" i="4"/>
  <c r="Q624" i="4"/>
  <c r="X623" i="4"/>
  <c r="W623" i="4"/>
  <c r="V623" i="4"/>
  <c r="U623" i="4"/>
  <c r="T623" i="4"/>
  <c r="S623" i="4"/>
  <c r="R623" i="4"/>
  <c r="Q623" i="4"/>
  <c r="X622" i="4"/>
  <c r="W622" i="4"/>
  <c r="V622" i="4"/>
  <c r="U622" i="4"/>
  <c r="T622" i="4"/>
  <c r="S622" i="4"/>
  <c r="R622" i="4"/>
  <c r="Q622" i="4"/>
  <c r="X621" i="4"/>
  <c r="W621" i="4"/>
  <c r="V621" i="4"/>
  <c r="U621" i="4"/>
  <c r="T621" i="4"/>
  <c r="S621" i="4"/>
  <c r="R621" i="4"/>
  <c r="Q621" i="4"/>
  <c r="X620" i="4"/>
  <c r="W620" i="4"/>
  <c r="V620" i="4"/>
  <c r="U620" i="4"/>
  <c r="T620" i="4"/>
  <c r="S620" i="4"/>
  <c r="R620" i="4"/>
  <c r="Q620" i="4"/>
  <c r="X619" i="4"/>
  <c r="W619" i="4"/>
  <c r="V619" i="4"/>
  <c r="U619" i="4"/>
  <c r="T619" i="4"/>
  <c r="S619" i="4"/>
  <c r="R619" i="4"/>
  <c r="Q619" i="4"/>
  <c r="X618" i="4"/>
  <c r="W618" i="4"/>
  <c r="V618" i="4"/>
  <c r="U618" i="4"/>
  <c r="T618" i="4"/>
  <c r="S618" i="4"/>
  <c r="R618" i="4"/>
  <c r="Q618" i="4"/>
  <c r="X617" i="4"/>
  <c r="W617" i="4"/>
  <c r="V617" i="4"/>
  <c r="U617" i="4"/>
  <c r="T617" i="4"/>
  <c r="S617" i="4"/>
  <c r="R617" i="4"/>
  <c r="Q617" i="4"/>
  <c r="X616" i="4"/>
  <c r="W616" i="4"/>
  <c r="V616" i="4"/>
  <c r="U616" i="4"/>
  <c r="T616" i="4"/>
  <c r="S616" i="4"/>
  <c r="R616" i="4"/>
  <c r="Q616" i="4"/>
  <c r="X615" i="4"/>
  <c r="W615" i="4"/>
  <c r="V615" i="4"/>
  <c r="U615" i="4"/>
  <c r="T615" i="4"/>
  <c r="S615" i="4"/>
  <c r="R615" i="4"/>
  <c r="Q615" i="4"/>
  <c r="X614" i="4"/>
  <c r="W614" i="4"/>
  <c r="V614" i="4"/>
  <c r="U614" i="4"/>
  <c r="T614" i="4"/>
  <c r="S614" i="4"/>
  <c r="R614" i="4"/>
  <c r="Q614" i="4"/>
  <c r="X613" i="4"/>
  <c r="W613" i="4"/>
  <c r="V613" i="4"/>
  <c r="U613" i="4"/>
  <c r="T613" i="4"/>
  <c r="S613" i="4"/>
  <c r="R613" i="4"/>
  <c r="Q613" i="4"/>
  <c r="X612" i="4"/>
  <c r="W612" i="4"/>
  <c r="V612" i="4"/>
  <c r="U612" i="4"/>
  <c r="T612" i="4"/>
  <c r="S612" i="4"/>
  <c r="R612" i="4"/>
  <c r="Q612" i="4"/>
  <c r="X611" i="4"/>
  <c r="W611" i="4"/>
  <c r="V611" i="4"/>
  <c r="U611" i="4"/>
  <c r="T611" i="4"/>
  <c r="S611" i="4"/>
  <c r="R611" i="4"/>
  <c r="Q611" i="4"/>
  <c r="X610" i="4"/>
  <c r="W610" i="4"/>
  <c r="V610" i="4"/>
  <c r="U610" i="4"/>
  <c r="T610" i="4"/>
  <c r="S610" i="4"/>
  <c r="R610" i="4"/>
  <c r="Q610" i="4"/>
  <c r="X609" i="4"/>
  <c r="W609" i="4"/>
  <c r="V609" i="4"/>
  <c r="U609" i="4"/>
  <c r="T609" i="4"/>
  <c r="S609" i="4"/>
  <c r="R609" i="4"/>
  <c r="Q609" i="4"/>
  <c r="X608" i="4"/>
  <c r="W608" i="4"/>
  <c r="V608" i="4"/>
  <c r="U608" i="4"/>
  <c r="T608" i="4"/>
  <c r="S608" i="4"/>
  <c r="R608" i="4"/>
  <c r="Q608" i="4"/>
  <c r="X607" i="4"/>
  <c r="W607" i="4"/>
  <c r="V607" i="4"/>
  <c r="U607" i="4"/>
  <c r="T607" i="4"/>
  <c r="S607" i="4"/>
  <c r="R607" i="4"/>
  <c r="Q607" i="4"/>
  <c r="X606" i="4"/>
  <c r="W606" i="4"/>
  <c r="V606" i="4"/>
  <c r="U606" i="4"/>
  <c r="T606" i="4"/>
  <c r="S606" i="4"/>
  <c r="R606" i="4"/>
  <c r="Q606" i="4"/>
  <c r="X605" i="4"/>
  <c r="W605" i="4"/>
  <c r="V605" i="4"/>
  <c r="U605" i="4"/>
  <c r="T605" i="4"/>
  <c r="S605" i="4"/>
  <c r="R605" i="4"/>
  <c r="Q605" i="4"/>
  <c r="X604" i="4"/>
  <c r="W604" i="4"/>
  <c r="V604" i="4"/>
  <c r="U604" i="4"/>
  <c r="T604" i="4"/>
  <c r="S604" i="4"/>
  <c r="R604" i="4"/>
  <c r="Q604" i="4"/>
  <c r="X603" i="4"/>
  <c r="W603" i="4"/>
  <c r="V603" i="4"/>
  <c r="U603" i="4"/>
  <c r="T603" i="4"/>
  <c r="S603" i="4"/>
  <c r="R603" i="4"/>
  <c r="Q603" i="4"/>
  <c r="X602" i="4"/>
  <c r="W602" i="4"/>
  <c r="V602" i="4"/>
  <c r="U602" i="4"/>
  <c r="T602" i="4"/>
  <c r="S602" i="4"/>
  <c r="R602" i="4"/>
  <c r="Q602" i="4"/>
  <c r="X601" i="4"/>
  <c r="W601" i="4"/>
  <c r="V601" i="4"/>
  <c r="U601" i="4"/>
  <c r="T601" i="4"/>
  <c r="S601" i="4"/>
  <c r="R601" i="4"/>
  <c r="Q601" i="4"/>
  <c r="X600" i="4"/>
  <c r="W600" i="4"/>
  <c r="V600" i="4"/>
  <c r="U600" i="4"/>
  <c r="T600" i="4"/>
  <c r="S600" i="4"/>
  <c r="R600" i="4"/>
  <c r="Q600" i="4"/>
  <c r="X599" i="4"/>
  <c r="W599" i="4"/>
  <c r="V599" i="4"/>
  <c r="U599" i="4"/>
  <c r="T599" i="4"/>
  <c r="S599" i="4"/>
  <c r="R599" i="4"/>
  <c r="Q599" i="4"/>
  <c r="X598" i="4"/>
  <c r="W598" i="4"/>
  <c r="V598" i="4"/>
  <c r="U598" i="4"/>
  <c r="T598" i="4"/>
  <c r="S598" i="4"/>
  <c r="R598" i="4"/>
  <c r="Q598" i="4"/>
  <c r="X597" i="4"/>
  <c r="W597" i="4"/>
  <c r="V597" i="4"/>
  <c r="U597" i="4"/>
  <c r="T597" i="4"/>
  <c r="S597" i="4"/>
  <c r="R597" i="4"/>
  <c r="Q597" i="4"/>
  <c r="X596" i="4"/>
  <c r="W596" i="4"/>
  <c r="V596" i="4"/>
  <c r="U596" i="4"/>
  <c r="T596" i="4"/>
  <c r="S596" i="4"/>
  <c r="R596" i="4"/>
  <c r="Q596" i="4"/>
  <c r="X595" i="4"/>
  <c r="W595" i="4"/>
  <c r="V595" i="4"/>
  <c r="U595" i="4"/>
  <c r="T595" i="4"/>
  <c r="S595" i="4"/>
  <c r="R595" i="4"/>
  <c r="Q595" i="4"/>
  <c r="X594" i="4"/>
  <c r="W594" i="4"/>
  <c r="V594" i="4"/>
  <c r="U594" i="4"/>
  <c r="T594" i="4"/>
  <c r="S594" i="4"/>
  <c r="R594" i="4"/>
  <c r="Q594" i="4"/>
  <c r="X593" i="4"/>
  <c r="W593" i="4"/>
  <c r="V593" i="4"/>
  <c r="U593" i="4"/>
  <c r="T593" i="4"/>
  <c r="S593" i="4"/>
  <c r="R593" i="4"/>
  <c r="Q593" i="4"/>
  <c r="X592" i="4"/>
  <c r="W592" i="4"/>
  <c r="V592" i="4"/>
  <c r="U592" i="4"/>
  <c r="T592" i="4"/>
  <c r="S592" i="4"/>
  <c r="R592" i="4"/>
  <c r="Q592" i="4"/>
  <c r="X591" i="4"/>
  <c r="W591" i="4"/>
  <c r="V591" i="4"/>
  <c r="U591" i="4"/>
  <c r="T591" i="4"/>
  <c r="S591" i="4"/>
  <c r="R591" i="4"/>
  <c r="Q591" i="4"/>
  <c r="X590" i="4"/>
  <c r="W590" i="4"/>
  <c r="V590" i="4"/>
  <c r="U590" i="4"/>
  <c r="T590" i="4"/>
  <c r="S590" i="4"/>
  <c r="R590" i="4"/>
  <c r="Q590" i="4"/>
  <c r="X589" i="4"/>
  <c r="W589" i="4"/>
  <c r="V589" i="4"/>
  <c r="U589" i="4"/>
  <c r="T589" i="4"/>
  <c r="S589" i="4"/>
  <c r="R589" i="4"/>
  <c r="Q589" i="4"/>
  <c r="X588" i="4"/>
  <c r="W588" i="4"/>
  <c r="V588" i="4"/>
  <c r="U588" i="4"/>
  <c r="T588" i="4"/>
  <c r="S588" i="4"/>
  <c r="R588" i="4"/>
  <c r="Q588" i="4"/>
  <c r="X587" i="4"/>
  <c r="W587" i="4"/>
  <c r="V587" i="4"/>
  <c r="U587" i="4"/>
  <c r="T587" i="4"/>
  <c r="S587" i="4"/>
  <c r="R587" i="4"/>
  <c r="Q587" i="4"/>
  <c r="X586" i="4"/>
  <c r="W586" i="4"/>
  <c r="V586" i="4"/>
  <c r="U586" i="4"/>
  <c r="T586" i="4"/>
  <c r="S586" i="4"/>
  <c r="R586" i="4"/>
  <c r="Q586" i="4"/>
  <c r="X585" i="4"/>
  <c r="W585" i="4"/>
  <c r="V585" i="4"/>
  <c r="U585" i="4"/>
  <c r="T585" i="4"/>
  <c r="S585" i="4"/>
  <c r="R585" i="4"/>
  <c r="Q585" i="4"/>
  <c r="X584" i="4"/>
  <c r="W584" i="4"/>
  <c r="V584" i="4"/>
  <c r="U584" i="4"/>
  <c r="T584" i="4"/>
  <c r="S584" i="4"/>
  <c r="R584" i="4"/>
  <c r="Q584" i="4"/>
  <c r="X583" i="4"/>
  <c r="W583" i="4"/>
  <c r="V583" i="4"/>
  <c r="U583" i="4"/>
  <c r="T583" i="4"/>
  <c r="S583" i="4"/>
  <c r="R583" i="4"/>
  <c r="Q583" i="4"/>
  <c r="X582" i="4"/>
  <c r="W582" i="4"/>
  <c r="V582" i="4"/>
  <c r="U582" i="4"/>
  <c r="T582" i="4"/>
  <c r="S582" i="4"/>
  <c r="R582" i="4"/>
  <c r="Q582" i="4"/>
  <c r="X581" i="4"/>
  <c r="W581" i="4"/>
  <c r="V581" i="4"/>
  <c r="U581" i="4"/>
  <c r="T581" i="4"/>
  <c r="S581" i="4"/>
  <c r="R581" i="4"/>
  <c r="Q581" i="4"/>
  <c r="X580" i="4"/>
  <c r="W580" i="4"/>
  <c r="V580" i="4"/>
  <c r="U580" i="4"/>
  <c r="T580" i="4"/>
  <c r="S580" i="4"/>
  <c r="R580" i="4"/>
  <c r="Q580" i="4"/>
  <c r="X579" i="4"/>
  <c r="W579" i="4"/>
  <c r="V579" i="4"/>
  <c r="U579" i="4"/>
  <c r="T579" i="4"/>
  <c r="S579" i="4"/>
  <c r="R579" i="4"/>
  <c r="Q579" i="4"/>
  <c r="X578" i="4"/>
  <c r="W578" i="4"/>
  <c r="V578" i="4"/>
  <c r="U578" i="4"/>
  <c r="T578" i="4"/>
  <c r="S578" i="4"/>
  <c r="R578" i="4"/>
  <c r="Q578" i="4"/>
  <c r="X577" i="4"/>
  <c r="W577" i="4"/>
  <c r="V577" i="4"/>
  <c r="U577" i="4"/>
  <c r="T577" i="4"/>
  <c r="S577" i="4"/>
  <c r="R577" i="4"/>
  <c r="Q577" i="4"/>
  <c r="X576" i="4"/>
  <c r="W576" i="4"/>
  <c r="V576" i="4"/>
  <c r="U576" i="4"/>
  <c r="T576" i="4"/>
  <c r="S576" i="4"/>
  <c r="R576" i="4"/>
  <c r="Q576" i="4"/>
  <c r="X575" i="4"/>
  <c r="W575" i="4"/>
  <c r="V575" i="4"/>
  <c r="U575" i="4"/>
  <c r="T575" i="4"/>
  <c r="S575" i="4"/>
  <c r="R575" i="4"/>
  <c r="Q575" i="4"/>
  <c r="X574" i="4"/>
  <c r="W574" i="4"/>
  <c r="V574" i="4"/>
  <c r="U574" i="4"/>
  <c r="T574" i="4"/>
  <c r="S574" i="4"/>
  <c r="R574" i="4"/>
  <c r="Q574" i="4"/>
  <c r="X573" i="4"/>
  <c r="W573" i="4"/>
  <c r="V573" i="4"/>
  <c r="U573" i="4"/>
  <c r="T573" i="4"/>
  <c r="S573" i="4"/>
  <c r="R573" i="4"/>
  <c r="Q573" i="4"/>
  <c r="X572" i="4"/>
  <c r="W572" i="4"/>
  <c r="V572" i="4"/>
  <c r="U572" i="4"/>
  <c r="T572" i="4"/>
  <c r="S572" i="4"/>
  <c r="R572" i="4"/>
  <c r="Q572" i="4"/>
  <c r="X571" i="4"/>
  <c r="W571" i="4"/>
  <c r="V571" i="4"/>
  <c r="U571" i="4"/>
  <c r="T571" i="4"/>
  <c r="S571" i="4"/>
  <c r="R571" i="4"/>
  <c r="Q571" i="4"/>
  <c r="X570" i="4"/>
  <c r="W570" i="4"/>
  <c r="V570" i="4"/>
  <c r="U570" i="4"/>
  <c r="T570" i="4"/>
  <c r="S570" i="4"/>
  <c r="R570" i="4"/>
  <c r="Q570" i="4"/>
  <c r="X569" i="4"/>
  <c r="W569" i="4"/>
  <c r="V569" i="4"/>
  <c r="U569" i="4"/>
  <c r="T569" i="4"/>
  <c r="S569" i="4"/>
  <c r="R569" i="4"/>
  <c r="Q569" i="4"/>
  <c r="X568" i="4"/>
  <c r="W568" i="4"/>
  <c r="V568" i="4"/>
  <c r="U568" i="4"/>
  <c r="T568" i="4"/>
  <c r="S568" i="4"/>
  <c r="R568" i="4"/>
  <c r="Q568" i="4"/>
  <c r="X567" i="4"/>
  <c r="W567" i="4"/>
  <c r="V567" i="4"/>
  <c r="U567" i="4"/>
  <c r="T567" i="4"/>
  <c r="S567" i="4"/>
  <c r="R567" i="4"/>
  <c r="Q567" i="4"/>
  <c r="X566" i="4"/>
  <c r="W566" i="4"/>
  <c r="V566" i="4"/>
  <c r="U566" i="4"/>
  <c r="T566" i="4"/>
  <c r="S566" i="4"/>
  <c r="R566" i="4"/>
  <c r="Q566" i="4"/>
  <c r="X565" i="4"/>
  <c r="W565" i="4"/>
  <c r="V565" i="4"/>
  <c r="U565" i="4"/>
  <c r="T565" i="4"/>
  <c r="S565" i="4"/>
  <c r="R565" i="4"/>
  <c r="Q565" i="4"/>
  <c r="X564" i="4"/>
  <c r="W564" i="4"/>
  <c r="V564" i="4"/>
  <c r="U564" i="4"/>
  <c r="T564" i="4"/>
  <c r="S564" i="4"/>
  <c r="R564" i="4"/>
  <c r="Q564" i="4"/>
  <c r="X563" i="4"/>
  <c r="W563" i="4"/>
  <c r="V563" i="4"/>
  <c r="U563" i="4"/>
  <c r="T563" i="4"/>
  <c r="S563" i="4"/>
  <c r="R563" i="4"/>
  <c r="Q563" i="4"/>
  <c r="X562" i="4"/>
  <c r="W562" i="4"/>
  <c r="V562" i="4"/>
  <c r="U562" i="4"/>
  <c r="T562" i="4"/>
  <c r="S562" i="4"/>
  <c r="R562" i="4"/>
  <c r="Q562" i="4"/>
  <c r="X561" i="4"/>
  <c r="W561" i="4"/>
  <c r="V561" i="4"/>
  <c r="U561" i="4"/>
  <c r="T561" i="4"/>
  <c r="S561" i="4"/>
  <c r="R561" i="4"/>
  <c r="Q561" i="4"/>
  <c r="X560" i="4"/>
  <c r="W560" i="4"/>
  <c r="V560" i="4"/>
  <c r="U560" i="4"/>
  <c r="T560" i="4"/>
  <c r="S560" i="4"/>
  <c r="R560" i="4"/>
  <c r="Q560" i="4"/>
  <c r="X559" i="4"/>
  <c r="W559" i="4"/>
  <c r="V559" i="4"/>
  <c r="U559" i="4"/>
  <c r="T559" i="4"/>
  <c r="S559" i="4"/>
  <c r="R559" i="4"/>
  <c r="Q559" i="4"/>
  <c r="X558" i="4"/>
  <c r="W558" i="4"/>
  <c r="V558" i="4"/>
  <c r="U558" i="4"/>
  <c r="T558" i="4"/>
  <c r="S558" i="4"/>
  <c r="R558" i="4"/>
  <c r="Q558" i="4"/>
  <c r="X557" i="4"/>
  <c r="W557" i="4"/>
  <c r="V557" i="4"/>
  <c r="U557" i="4"/>
  <c r="T557" i="4"/>
  <c r="S557" i="4"/>
  <c r="R557" i="4"/>
  <c r="Q557" i="4"/>
  <c r="X556" i="4"/>
  <c r="W556" i="4"/>
  <c r="V556" i="4"/>
  <c r="U556" i="4"/>
  <c r="T556" i="4"/>
  <c r="S556" i="4"/>
  <c r="R556" i="4"/>
  <c r="Q556" i="4"/>
  <c r="X555" i="4"/>
  <c r="W555" i="4"/>
  <c r="V555" i="4"/>
  <c r="U555" i="4"/>
  <c r="T555" i="4"/>
  <c r="S555" i="4"/>
  <c r="R555" i="4"/>
  <c r="Q555" i="4"/>
  <c r="X554" i="4"/>
  <c r="W554" i="4"/>
  <c r="V554" i="4"/>
  <c r="U554" i="4"/>
  <c r="T554" i="4"/>
  <c r="S554" i="4"/>
  <c r="R554" i="4"/>
  <c r="Q554" i="4"/>
  <c r="X553" i="4"/>
  <c r="W553" i="4"/>
  <c r="V553" i="4"/>
  <c r="U553" i="4"/>
  <c r="T553" i="4"/>
  <c r="S553" i="4"/>
  <c r="R553" i="4"/>
  <c r="Q553" i="4"/>
  <c r="X552" i="4"/>
  <c r="W552" i="4"/>
  <c r="V552" i="4"/>
  <c r="U552" i="4"/>
  <c r="T552" i="4"/>
  <c r="S552" i="4"/>
  <c r="R552" i="4"/>
  <c r="Q552" i="4"/>
  <c r="X551" i="4"/>
  <c r="W551" i="4"/>
  <c r="V551" i="4"/>
  <c r="U551" i="4"/>
  <c r="T551" i="4"/>
  <c r="S551" i="4"/>
  <c r="R551" i="4"/>
  <c r="Q551" i="4"/>
  <c r="X550" i="4"/>
  <c r="W550" i="4"/>
  <c r="V550" i="4"/>
  <c r="U550" i="4"/>
  <c r="T550" i="4"/>
  <c r="S550" i="4"/>
  <c r="R550" i="4"/>
  <c r="Q550" i="4"/>
  <c r="X549" i="4"/>
  <c r="W549" i="4"/>
  <c r="V549" i="4"/>
  <c r="U549" i="4"/>
  <c r="T549" i="4"/>
  <c r="S549" i="4"/>
  <c r="R549" i="4"/>
  <c r="Q549" i="4"/>
  <c r="X548" i="4"/>
  <c r="W548" i="4"/>
  <c r="V548" i="4"/>
  <c r="U548" i="4"/>
  <c r="T548" i="4"/>
  <c r="S548" i="4"/>
  <c r="R548" i="4"/>
  <c r="Q548" i="4"/>
  <c r="X547" i="4"/>
  <c r="W547" i="4"/>
  <c r="V547" i="4"/>
  <c r="U547" i="4"/>
  <c r="T547" i="4"/>
  <c r="S547" i="4"/>
  <c r="R547" i="4"/>
  <c r="Q547" i="4"/>
  <c r="X546" i="4"/>
  <c r="W546" i="4"/>
  <c r="V546" i="4"/>
  <c r="U546" i="4"/>
  <c r="T546" i="4"/>
  <c r="S546" i="4"/>
  <c r="R546" i="4"/>
  <c r="Q546" i="4"/>
  <c r="X545" i="4"/>
  <c r="W545" i="4"/>
  <c r="V545" i="4"/>
  <c r="U545" i="4"/>
  <c r="T545" i="4"/>
  <c r="S545" i="4"/>
  <c r="R545" i="4"/>
  <c r="Q545" i="4"/>
  <c r="X544" i="4"/>
  <c r="W544" i="4"/>
  <c r="V544" i="4"/>
  <c r="U544" i="4"/>
  <c r="T544" i="4"/>
  <c r="S544" i="4"/>
  <c r="R544" i="4"/>
  <c r="Q544" i="4"/>
  <c r="X543" i="4"/>
  <c r="W543" i="4"/>
  <c r="V543" i="4"/>
  <c r="U543" i="4"/>
  <c r="T543" i="4"/>
  <c r="S543" i="4"/>
  <c r="R543" i="4"/>
  <c r="Q543" i="4"/>
  <c r="X542" i="4"/>
  <c r="W542" i="4"/>
  <c r="V542" i="4"/>
  <c r="U542" i="4"/>
  <c r="T542" i="4"/>
  <c r="S542" i="4"/>
  <c r="R542" i="4"/>
  <c r="Q542" i="4"/>
  <c r="X541" i="4"/>
  <c r="W541" i="4"/>
  <c r="V541" i="4"/>
  <c r="U541" i="4"/>
  <c r="T541" i="4"/>
  <c r="S541" i="4"/>
  <c r="R541" i="4"/>
  <c r="Q541" i="4"/>
  <c r="X540" i="4"/>
  <c r="W540" i="4"/>
  <c r="V540" i="4"/>
  <c r="U540" i="4"/>
  <c r="T540" i="4"/>
  <c r="S540" i="4"/>
  <c r="R540" i="4"/>
  <c r="Q540" i="4"/>
  <c r="X539" i="4"/>
  <c r="W539" i="4"/>
  <c r="V539" i="4"/>
  <c r="U539" i="4"/>
  <c r="T539" i="4"/>
  <c r="S539" i="4"/>
  <c r="R539" i="4"/>
  <c r="Q539" i="4"/>
  <c r="X538" i="4"/>
  <c r="W538" i="4"/>
  <c r="V538" i="4"/>
  <c r="U538" i="4"/>
  <c r="T538" i="4"/>
  <c r="S538" i="4"/>
  <c r="R538" i="4"/>
  <c r="Q538" i="4"/>
  <c r="X537" i="4"/>
  <c r="W537" i="4"/>
  <c r="V537" i="4"/>
  <c r="U537" i="4"/>
  <c r="T537" i="4"/>
  <c r="S537" i="4"/>
  <c r="R537" i="4"/>
  <c r="Q537" i="4"/>
  <c r="X536" i="4"/>
  <c r="W536" i="4"/>
  <c r="V536" i="4"/>
  <c r="U536" i="4"/>
  <c r="T536" i="4"/>
  <c r="S536" i="4"/>
  <c r="R536" i="4"/>
  <c r="Q536" i="4"/>
  <c r="X535" i="4"/>
  <c r="W535" i="4"/>
  <c r="V535" i="4"/>
  <c r="U535" i="4"/>
  <c r="T535" i="4"/>
  <c r="S535" i="4"/>
  <c r="R535" i="4"/>
  <c r="Q535" i="4"/>
  <c r="X534" i="4"/>
  <c r="W534" i="4"/>
  <c r="V534" i="4"/>
  <c r="U534" i="4"/>
  <c r="T534" i="4"/>
  <c r="S534" i="4"/>
  <c r="R534" i="4"/>
  <c r="Q534" i="4"/>
  <c r="X533" i="4"/>
  <c r="W533" i="4"/>
  <c r="V533" i="4"/>
  <c r="U533" i="4"/>
  <c r="T533" i="4"/>
  <c r="S533" i="4"/>
  <c r="R533" i="4"/>
  <c r="Q533" i="4"/>
  <c r="X532" i="4"/>
  <c r="W532" i="4"/>
  <c r="V532" i="4"/>
  <c r="U532" i="4"/>
  <c r="T532" i="4"/>
  <c r="S532" i="4"/>
  <c r="R532" i="4"/>
  <c r="Q532" i="4"/>
  <c r="X531" i="4"/>
  <c r="W531" i="4"/>
  <c r="V531" i="4"/>
  <c r="U531" i="4"/>
  <c r="T531" i="4"/>
  <c r="S531" i="4"/>
  <c r="R531" i="4"/>
  <c r="Q531" i="4"/>
  <c r="X530" i="4"/>
  <c r="W530" i="4"/>
  <c r="V530" i="4"/>
  <c r="U530" i="4"/>
  <c r="T530" i="4"/>
  <c r="S530" i="4"/>
  <c r="R530" i="4"/>
  <c r="Q530" i="4"/>
  <c r="X529" i="4"/>
  <c r="W529" i="4"/>
  <c r="V529" i="4"/>
  <c r="U529" i="4"/>
  <c r="T529" i="4"/>
  <c r="S529" i="4"/>
  <c r="R529" i="4"/>
  <c r="Q529" i="4"/>
  <c r="X528" i="4"/>
  <c r="W528" i="4"/>
  <c r="V528" i="4"/>
  <c r="U528" i="4"/>
  <c r="T528" i="4"/>
  <c r="S528" i="4"/>
  <c r="R528" i="4"/>
  <c r="Q528" i="4"/>
  <c r="X527" i="4"/>
  <c r="W527" i="4"/>
  <c r="V527" i="4"/>
  <c r="U527" i="4"/>
  <c r="T527" i="4"/>
  <c r="S527" i="4"/>
  <c r="R527" i="4"/>
  <c r="Q527" i="4"/>
  <c r="X526" i="4"/>
  <c r="W526" i="4"/>
  <c r="V526" i="4"/>
  <c r="U526" i="4"/>
  <c r="T526" i="4"/>
  <c r="S526" i="4"/>
  <c r="R526" i="4"/>
  <c r="Q526" i="4"/>
  <c r="X525" i="4"/>
  <c r="W525" i="4"/>
  <c r="V525" i="4"/>
  <c r="U525" i="4"/>
  <c r="T525" i="4"/>
  <c r="S525" i="4"/>
  <c r="R525" i="4"/>
  <c r="Q525" i="4"/>
  <c r="X524" i="4"/>
  <c r="W524" i="4"/>
  <c r="V524" i="4"/>
  <c r="U524" i="4"/>
  <c r="T524" i="4"/>
  <c r="S524" i="4"/>
  <c r="R524" i="4"/>
  <c r="Q524" i="4"/>
  <c r="X523" i="4"/>
  <c r="W523" i="4"/>
  <c r="V523" i="4"/>
  <c r="U523" i="4"/>
  <c r="T523" i="4"/>
  <c r="S523" i="4"/>
  <c r="R523" i="4"/>
  <c r="Q523" i="4"/>
  <c r="X522" i="4"/>
  <c r="W522" i="4"/>
  <c r="V522" i="4"/>
  <c r="U522" i="4"/>
  <c r="T522" i="4"/>
  <c r="S522" i="4"/>
  <c r="R522" i="4"/>
  <c r="Q522" i="4"/>
  <c r="X521" i="4"/>
  <c r="W521" i="4"/>
  <c r="V521" i="4"/>
  <c r="U521" i="4"/>
  <c r="T521" i="4"/>
  <c r="S521" i="4"/>
  <c r="R521" i="4"/>
  <c r="Q521" i="4"/>
  <c r="X520" i="4"/>
  <c r="W520" i="4"/>
  <c r="V520" i="4"/>
  <c r="U520" i="4"/>
  <c r="T520" i="4"/>
  <c r="S520" i="4"/>
  <c r="R520" i="4"/>
  <c r="Q520" i="4"/>
  <c r="X519" i="4"/>
  <c r="W519" i="4"/>
  <c r="V519" i="4"/>
  <c r="U519" i="4"/>
  <c r="T519" i="4"/>
  <c r="S519" i="4"/>
  <c r="R519" i="4"/>
  <c r="Q519" i="4"/>
  <c r="X518" i="4"/>
  <c r="W518" i="4"/>
  <c r="V518" i="4"/>
  <c r="U518" i="4"/>
  <c r="T518" i="4"/>
  <c r="S518" i="4"/>
  <c r="R518" i="4"/>
  <c r="Q518" i="4"/>
  <c r="X517" i="4"/>
  <c r="W517" i="4"/>
  <c r="V517" i="4"/>
  <c r="U517" i="4"/>
  <c r="T517" i="4"/>
  <c r="S517" i="4"/>
  <c r="R517" i="4"/>
  <c r="Q517" i="4"/>
  <c r="X516" i="4"/>
  <c r="W516" i="4"/>
  <c r="V516" i="4"/>
  <c r="U516" i="4"/>
  <c r="T516" i="4"/>
  <c r="S516" i="4"/>
  <c r="R516" i="4"/>
  <c r="Q516" i="4"/>
  <c r="X515" i="4"/>
  <c r="W515" i="4"/>
  <c r="V515" i="4"/>
  <c r="U515" i="4"/>
  <c r="T515" i="4"/>
  <c r="S515" i="4"/>
  <c r="R515" i="4"/>
  <c r="Q515" i="4"/>
  <c r="X514" i="4"/>
  <c r="W514" i="4"/>
  <c r="V514" i="4"/>
  <c r="U514" i="4"/>
  <c r="T514" i="4"/>
  <c r="S514" i="4"/>
  <c r="R514" i="4"/>
  <c r="Q514" i="4"/>
  <c r="X513" i="4"/>
  <c r="W513" i="4"/>
  <c r="V513" i="4"/>
  <c r="U513" i="4"/>
  <c r="T513" i="4"/>
  <c r="S513" i="4"/>
  <c r="R513" i="4"/>
  <c r="Q513" i="4"/>
  <c r="X512" i="4"/>
  <c r="W512" i="4"/>
  <c r="V512" i="4"/>
  <c r="U512" i="4"/>
  <c r="T512" i="4"/>
  <c r="S512" i="4"/>
  <c r="R512" i="4"/>
  <c r="Q512" i="4"/>
  <c r="X511" i="4"/>
  <c r="W511" i="4"/>
  <c r="V511" i="4"/>
  <c r="U511" i="4"/>
  <c r="T511" i="4"/>
  <c r="S511" i="4"/>
  <c r="R511" i="4"/>
  <c r="Q511" i="4"/>
  <c r="X510" i="4"/>
  <c r="W510" i="4"/>
  <c r="V510" i="4"/>
  <c r="U510" i="4"/>
  <c r="T510" i="4"/>
  <c r="S510" i="4"/>
  <c r="R510" i="4"/>
  <c r="Q510" i="4"/>
  <c r="X509" i="4"/>
  <c r="W509" i="4"/>
  <c r="V509" i="4"/>
  <c r="U509" i="4"/>
  <c r="T509" i="4"/>
  <c r="S509" i="4"/>
  <c r="R509" i="4"/>
  <c r="Q509" i="4"/>
  <c r="X508" i="4"/>
  <c r="W508" i="4"/>
  <c r="V508" i="4"/>
  <c r="U508" i="4"/>
  <c r="T508" i="4"/>
  <c r="S508" i="4"/>
  <c r="R508" i="4"/>
  <c r="Q508" i="4"/>
  <c r="X507" i="4"/>
  <c r="W507" i="4"/>
  <c r="V507" i="4"/>
  <c r="U507" i="4"/>
  <c r="T507" i="4"/>
  <c r="S507" i="4"/>
  <c r="R507" i="4"/>
  <c r="Q507" i="4"/>
  <c r="X506" i="4"/>
  <c r="W506" i="4"/>
  <c r="V506" i="4"/>
  <c r="U506" i="4"/>
  <c r="T506" i="4"/>
  <c r="S506" i="4"/>
  <c r="R506" i="4"/>
  <c r="Q506" i="4"/>
  <c r="X505" i="4"/>
  <c r="W505" i="4"/>
  <c r="V505" i="4"/>
  <c r="U505" i="4"/>
  <c r="T505" i="4"/>
  <c r="S505" i="4"/>
  <c r="R505" i="4"/>
  <c r="Q505" i="4"/>
  <c r="X504" i="4"/>
  <c r="W504" i="4"/>
  <c r="V504" i="4"/>
  <c r="U504" i="4"/>
  <c r="T504" i="4"/>
  <c r="S504" i="4"/>
  <c r="R504" i="4"/>
  <c r="Q504" i="4"/>
  <c r="X503" i="4"/>
  <c r="W503" i="4"/>
  <c r="V503" i="4"/>
  <c r="U503" i="4"/>
  <c r="T503" i="4"/>
  <c r="S503" i="4"/>
  <c r="R503" i="4"/>
  <c r="Q503" i="4"/>
  <c r="X502" i="4"/>
  <c r="W502" i="4"/>
  <c r="V502" i="4"/>
  <c r="U502" i="4"/>
  <c r="T502" i="4"/>
  <c r="S502" i="4"/>
  <c r="R502" i="4"/>
  <c r="Q502" i="4"/>
  <c r="B487" i="4"/>
  <c r="B486" i="4"/>
  <c r="B485" i="4"/>
  <c r="B484" i="4"/>
  <c r="B483" i="4"/>
  <c r="B482" i="4"/>
  <c r="B481" i="4"/>
  <c r="B480" i="4"/>
  <c r="B479" i="4"/>
  <c r="B478" i="4"/>
  <c r="B477" i="4"/>
  <c r="B476" i="4"/>
  <c r="B475" i="4"/>
  <c r="B448" i="4"/>
  <c r="B447" i="4"/>
  <c r="B446" i="4"/>
  <c r="B445" i="4"/>
  <c r="B444" i="4"/>
  <c r="B443" i="4"/>
  <c r="B442" i="4"/>
  <c r="B441" i="4"/>
  <c r="B440" i="4"/>
  <c r="B439" i="4"/>
  <c r="B438" i="4"/>
  <c r="B437" i="4"/>
  <c r="B436" i="4"/>
  <c r="B435" i="4"/>
  <c r="B434" i="4"/>
  <c r="B433" i="4"/>
  <c r="B252" i="4"/>
  <c r="B251" i="4"/>
  <c r="B250" i="4"/>
  <c r="B249" i="4"/>
  <c r="B248" i="4"/>
  <c r="B247" i="4"/>
  <c r="B246" i="4"/>
  <c r="B166" i="4"/>
  <c r="B165" i="4"/>
  <c r="B164" i="4"/>
  <c r="B163" i="4"/>
  <c r="B162" i="4"/>
  <c r="B161" i="4"/>
  <c r="B160" i="4"/>
  <c r="B80" i="4"/>
  <c r="B79" i="4"/>
  <c r="B78" i="4"/>
  <c r="B77" i="4"/>
  <c r="B31" i="4"/>
  <c r="B32" i="4"/>
  <c r="B30" i="4"/>
  <c r="AC487" i="4"/>
  <c r="Q124" i="4"/>
  <c r="R124" i="4"/>
  <c r="S124" i="4"/>
  <c r="T124" i="4"/>
  <c r="U124" i="4"/>
  <c r="V124" i="4"/>
  <c r="W124" i="4"/>
  <c r="X124" i="4"/>
  <c r="Q125" i="4"/>
  <c r="R125" i="4"/>
  <c r="S125" i="4"/>
  <c r="T125" i="4"/>
  <c r="U125" i="4"/>
  <c r="V125" i="4"/>
  <c r="W125" i="4"/>
  <c r="X125" i="4"/>
  <c r="Q126" i="4"/>
  <c r="R126" i="4"/>
  <c r="S126" i="4"/>
  <c r="T126" i="4"/>
  <c r="U126" i="4"/>
  <c r="V126" i="4"/>
  <c r="W126" i="4"/>
  <c r="X126" i="4"/>
  <c r="Q127" i="4"/>
  <c r="R127" i="4"/>
  <c r="S127" i="4"/>
  <c r="T127" i="4"/>
  <c r="U127" i="4"/>
  <c r="V127" i="4"/>
  <c r="W127" i="4"/>
  <c r="X127" i="4"/>
  <c r="Q128" i="4"/>
  <c r="R128" i="4"/>
  <c r="S128" i="4"/>
  <c r="T128" i="4"/>
  <c r="U128" i="4"/>
  <c r="V128" i="4"/>
  <c r="W128" i="4"/>
  <c r="X128" i="4"/>
  <c r="Q129" i="4"/>
  <c r="R129" i="4"/>
  <c r="S129" i="4"/>
  <c r="T129" i="4"/>
  <c r="U129" i="4"/>
  <c r="V129" i="4"/>
  <c r="W129" i="4"/>
  <c r="X129" i="4"/>
  <c r="Q130" i="4"/>
  <c r="R130" i="4"/>
  <c r="S130" i="4"/>
  <c r="T130" i="4"/>
  <c r="U130" i="4"/>
  <c r="V130" i="4"/>
  <c r="W130" i="4"/>
  <c r="X130" i="4"/>
  <c r="Q131" i="4"/>
  <c r="R131" i="4"/>
  <c r="S131" i="4"/>
  <c r="T131" i="4"/>
  <c r="U131" i="4"/>
  <c r="V131" i="4"/>
  <c r="W131" i="4"/>
  <c r="X131" i="4"/>
  <c r="Q132" i="4"/>
  <c r="R132" i="4"/>
  <c r="S132" i="4"/>
  <c r="T132" i="4"/>
  <c r="U132" i="4"/>
  <c r="V132" i="4"/>
  <c r="W132" i="4"/>
  <c r="X132" i="4"/>
  <c r="Q133" i="4"/>
  <c r="R133" i="4"/>
  <c r="S133" i="4"/>
  <c r="T133" i="4"/>
  <c r="U133" i="4"/>
  <c r="V133" i="4"/>
  <c r="W133" i="4"/>
  <c r="X133" i="4"/>
  <c r="Q134" i="4"/>
  <c r="R134" i="4"/>
  <c r="S134" i="4"/>
  <c r="T134" i="4"/>
  <c r="U134" i="4"/>
  <c r="V134" i="4"/>
  <c r="W134" i="4"/>
  <c r="X134" i="4"/>
  <c r="Q135" i="4"/>
  <c r="R135" i="4"/>
  <c r="S135" i="4"/>
  <c r="T135" i="4"/>
  <c r="U135" i="4"/>
  <c r="V135" i="4"/>
  <c r="W135" i="4"/>
  <c r="X135" i="4"/>
  <c r="Q136" i="4"/>
  <c r="R136" i="4"/>
  <c r="S136" i="4"/>
  <c r="T136" i="4"/>
  <c r="U136" i="4"/>
  <c r="V136" i="4"/>
  <c r="W136" i="4"/>
  <c r="X136" i="4"/>
  <c r="Q137" i="4"/>
  <c r="R137" i="4"/>
  <c r="S137" i="4"/>
  <c r="T137" i="4"/>
  <c r="U137" i="4"/>
  <c r="V137" i="4"/>
  <c r="W137" i="4"/>
  <c r="X137" i="4"/>
  <c r="Q138" i="4"/>
  <c r="R138" i="4"/>
  <c r="S138" i="4"/>
  <c r="T138" i="4"/>
  <c r="U138" i="4"/>
  <c r="V138" i="4"/>
  <c r="W138" i="4"/>
  <c r="X138" i="4"/>
  <c r="Q139" i="4"/>
  <c r="R139" i="4"/>
  <c r="S139" i="4"/>
  <c r="T139" i="4"/>
  <c r="U139" i="4"/>
  <c r="V139" i="4"/>
  <c r="W139" i="4"/>
  <c r="X139" i="4"/>
  <c r="Q140" i="4"/>
  <c r="R140" i="4"/>
  <c r="S140" i="4"/>
  <c r="T140" i="4"/>
  <c r="U140" i="4"/>
  <c r="V140" i="4"/>
  <c r="W140" i="4"/>
  <c r="X140" i="4"/>
  <c r="Q141" i="4"/>
  <c r="R141" i="4"/>
  <c r="S141" i="4"/>
  <c r="T141" i="4"/>
  <c r="U141" i="4"/>
  <c r="V141" i="4"/>
  <c r="W141" i="4"/>
  <c r="X141" i="4"/>
  <c r="Q142" i="4"/>
  <c r="R142" i="4"/>
  <c r="S142" i="4"/>
  <c r="T142" i="4"/>
  <c r="U142" i="4"/>
  <c r="V142" i="4"/>
  <c r="W142" i="4"/>
  <c r="X142" i="4"/>
  <c r="Q143" i="4"/>
  <c r="R143" i="4"/>
  <c r="S143" i="4"/>
  <c r="T143" i="4"/>
  <c r="U143" i="4"/>
  <c r="V143" i="4"/>
  <c r="W143" i="4"/>
  <c r="X143" i="4"/>
  <c r="Q144" i="4"/>
  <c r="R144" i="4"/>
  <c r="S144" i="4"/>
  <c r="T144" i="4"/>
  <c r="U144" i="4"/>
  <c r="V144" i="4"/>
  <c r="W144" i="4"/>
  <c r="X144" i="4"/>
  <c r="Q145" i="4"/>
  <c r="R145" i="4"/>
  <c r="S145" i="4"/>
  <c r="T145" i="4"/>
  <c r="U145" i="4"/>
  <c r="V145" i="4"/>
  <c r="W145" i="4"/>
  <c r="X145" i="4"/>
  <c r="Q146" i="4"/>
  <c r="R146" i="4"/>
  <c r="S146" i="4"/>
  <c r="T146" i="4"/>
  <c r="U146" i="4"/>
  <c r="V146" i="4"/>
  <c r="W146" i="4"/>
  <c r="X146" i="4"/>
  <c r="Q147" i="4"/>
  <c r="R147" i="4"/>
  <c r="S147" i="4"/>
  <c r="T147" i="4"/>
  <c r="U147" i="4"/>
  <c r="V147" i="4"/>
  <c r="W147" i="4"/>
  <c r="X147" i="4"/>
  <c r="Q148" i="4"/>
  <c r="R148" i="4"/>
  <c r="S148" i="4"/>
  <c r="T148" i="4"/>
  <c r="U148" i="4"/>
  <c r="V148" i="4"/>
  <c r="W148" i="4"/>
  <c r="X148" i="4"/>
  <c r="Q149" i="4"/>
  <c r="R149" i="4"/>
  <c r="S149" i="4"/>
  <c r="T149" i="4"/>
  <c r="U149" i="4"/>
  <c r="V149" i="4"/>
  <c r="W149" i="4"/>
  <c r="X149" i="4"/>
  <c r="Q150" i="4"/>
  <c r="R150" i="4"/>
  <c r="S150" i="4"/>
  <c r="T150" i="4"/>
  <c r="U150" i="4"/>
  <c r="V150" i="4"/>
  <c r="W150" i="4"/>
  <c r="X150" i="4"/>
  <c r="Q151" i="4"/>
  <c r="R151" i="4"/>
  <c r="S151" i="4"/>
  <c r="T151" i="4"/>
  <c r="U151" i="4"/>
  <c r="V151" i="4"/>
  <c r="W151" i="4"/>
  <c r="X151" i="4"/>
  <c r="Q152" i="4"/>
  <c r="R152" i="4"/>
  <c r="S152" i="4"/>
  <c r="T152" i="4"/>
  <c r="U152" i="4"/>
  <c r="V152" i="4"/>
  <c r="W152" i="4"/>
  <c r="X152" i="4"/>
  <c r="Q153" i="4"/>
  <c r="R153" i="4"/>
  <c r="S153" i="4"/>
  <c r="T153" i="4"/>
  <c r="U153" i="4"/>
  <c r="V153" i="4"/>
  <c r="W153" i="4"/>
  <c r="X153" i="4"/>
  <c r="Q154" i="4"/>
  <c r="R154" i="4"/>
  <c r="S154" i="4"/>
  <c r="T154" i="4"/>
  <c r="U154" i="4"/>
  <c r="V154" i="4"/>
  <c r="W154" i="4"/>
  <c r="X154" i="4"/>
  <c r="Q155" i="4"/>
  <c r="R155" i="4"/>
  <c r="S155" i="4"/>
  <c r="T155" i="4"/>
  <c r="U155" i="4"/>
  <c r="V155" i="4"/>
  <c r="W155" i="4"/>
  <c r="X155" i="4"/>
  <c r="Q156" i="4"/>
  <c r="R156" i="4"/>
  <c r="S156" i="4"/>
  <c r="T156" i="4"/>
  <c r="U156" i="4"/>
  <c r="V156" i="4"/>
  <c r="W156" i="4"/>
  <c r="X156" i="4"/>
  <c r="Q157" i="4"/>
  <c r="R157" i="4"/>
  <c r="S157" i="4"/>
  <c r="T157" i="4"/>
  <c r="U157" i="4"/>
  <c r="V157" i="4"/>
  <c r="W157" i="4"/>
  <c r="X157" i="4"/>
  <c r="Q158" i="4"/>
  <c r="R158" i="4"/>
  <c r="S158" i="4"/>
  <c r="T158" i="4"/>
  <c r="U158" i="4"/>
  <c r="V158" i="4"/>
  <c r="W158" i="4"/>
  <c r="X158" i="4"/>
  <c r="Q159" i="4"/>
  <c r="R159" i="4"/>
  <c r="S159" i="4"/>
  <c r="T159" i="4"/>
  <c r="U159" i="4"/>
  <c r="V159" i="4"/>
  <c r="W159" i="4"/>
  <c r="X159" i="4"/>
  <c r="Q210" i="4"/>
  <c r="R210" i="4"/>
  <c r="S210" i="4"/>
  <c r="T210" i="4"/>
  <c r="U210" i="4"/>
  <c r="V210" i="4"/>
  <c r="W210" i="4"/>
  <c r="X210" i="4"/>
  <c r="Q211" i="4"/>
  <c r="R211" i="4"/>
  <c r="S211" i="4"/>
  <c r="T211" i="4"/>
  <c r="U211" i="4"/>
  <c r="V211" i="4"/>
  <c r="W211" i="4"/>
  <c r="X211" i="4"/>
  <c r="Q212" i="4"/>
  <c r="R212" i="4"/>
  <c r="S212" i="4"/>
  <c r="T212" i="4"/>
  <c r="U212" i="4"/>
  <c r="V212" i="4"/>
  <c r="W212" i="4"/>
  <c r="X212" i="4"/>
  <c r="Q213" i="4"/>
  <c r="R213" i="4"/>
  <c r="S213" i="4"/>
  <c r="T213" i="4"/>
  <c r="U213" i="4"/>
  <c r="V213" i="4"/>
  <c r="W213" i="4"/>
  <c r="X213" i="4"/>
  <c r="Q214" i="4"/>
  <c r="R214" i="4"/>
  <c r="S214" i="4"/>
  <c r="T214" i="4"/>
  <c r="U214" i="4"/>
  <c r="V214" i="4"/>
  <c r="W214" i="4"/>
  <c r="X214" i="4"/>
  <c r="Q215" i="4"/>
  <c r="R215" i="4"/>
  <c r="S215" i="4"/>
  <c r="T215" i="4"/>
  <c r="U215" i="4"/>
  <c r="V215" i="4"/>
  <c r="W215" i="4"/>
  <c r="X215" i="4"/>
  <c r="Q216" i="4"/>
  <c r="R216" i="4"/>
  <c r="S216" i="4"/>
  <c r="T216" i="4"/>
  <c r="U216" i="4"/>
  <c r="V216" i="4"/>
  <c r="W216" i="4"/>
  <c r="X216" i="4"/>
  <c r="Q217" i="4"/>
  <c r="R217" i="4"/>
  <c r="S217" i="4"/>
  <c r="T217" i="4"/>
  <c r="U217" i="4"/>
  <c r="V217" i="4"/>
  <c r="W217" i="4"/>
  <c r="X217" i="4"/>
  <c r="Q218" i="4"/>
  <c r="R218" i="4"/>
  <c r="S218" i="4"/>
  <c r="T218" i="4"/>
  <c r="U218" i="4"/>
  <c r="V218" i="4"/>
  <c r="W218" i="4"/>
  <c r="X218" i="4"/>
  <c r="Q219" i="4"/>
  <c r="R219" i="4"/>
  <c r="S219" i="4"/>
  <c r="T219" i="4"/>
  <c r="U219" i="4"/>
  <c r="V219" i="4"/>
  <c r="W219" i="4"/>
  <c r="X219" i="4"/>
  <c r="Q220" i="4"/>
  <c r="R220" i="4"/>
  <c r="S220" i="4"/>
  <c r="T220" i="4"/>
  <c r="U220" i="4"/>
  <c r="V220" i="4"/>
  <c r="W220" i="4"/>
  <c r="X220" i="4"/>
  <c r="Q221" i="4"/>
  <c r="R221" i="4"/>
  <c r="S221" i="4"/>
  <c r="T221" i="4"/>
  <c r="U221" i="4"/>
  <c r="V221" i="4"/>
  <c r="W221" i="4"/>
  <c r="X221" i="4"/>
  <c r="Q222" i="4"/>
  <c r="R222" i="4"/>
  <c r="S222" i="4"/>
  <c r="T222" i="4"/>
  <c r="U222" i="4"/>
  <c r="V222" i="4"/>
  <c r="W222" i="4"/>
  <c r="X222" i="4"/>
  <c r="Q223" i="4"/>
  <c r="R223" i="4"/>
  <c r="S223" i="4"/>
  <c r="T223" i="4"/>
  <c r="U223" i="4"/>
  <c r="V223" i="4"/>
  <c r="W223" i="4"/>
  <c r="X223" i="4"/>
  <c r="Q224" i="4"/>
  <c r="R224" i="4"/>
  <c r="S224" i="4"/>
  <c r="T224" i="4"/>
  <c r="U224" i="4"/>
  <c r="V224" i="4"/>
  <c r="W224" i="4"/>
  <c r="X224" i="4"/>
  <c r="Q225" i="4"/>
  <c r="R225" i="4"/>
  <c r="S225" i="4"/>
  <c r="T225" i="4"/>
  <c r="U225" i="4"/>
  <c r="V225" i="4"/>
  <c r="W225" i="4"/>
  <c r="X225" i="4"/>
  <c r="Q226" i="4"/>
  <c r="R226" i="4"/>
  <c r="S226" i="4"/>
  <c r="T226" i="4"/>
  <c r="U226" i="4"/>
  <c r="V226" i="4"/>
  <c r="W226" i="4"/>
  <c r="X226" i="4"/>
  <c r="Q227" i="4"/>
  <c r="R227" i="4"/>
  <c r="S227" i="4"/>
  <c r="T227" i="4"/>
  <c r="U227" i="4"/>
  <c r="V227" i="4"/>
  <c r="W227" i="4"/>
  <c r="X227" i="4"/>
  <c r="Q228" i="4"/>
  <c r="R228" i="4"/>
  <c r="S228" i="4"/>
  <c r="T228" i="4"/>
  <c r="U228" i="4"/>
  <c r="V228" i="4"/>
  <c r="W228" i="4"/>
  <c r="X228" i="4"/>
  <c r="Q229" i="4"/>
  <c r="R229" i="4"/>
  <c r="S229" i="4"/>
  <c r="T229" i="4"/>
  <c r="U229" i="4"/>
  <c r="V229" i="4"/>
  <c r="W229" i="4"/>
  <c r="X229" i="4"/>
  <c r="Q230" i="4"/>
  <c r="R230" i="4"/>
  <c r="S230" i="4"/>
  <c r="T230" i="4"/>
  <c r="U230" i="4"/>
  <c r="V230" i="4"/>
  <c r="W230" i="4"/>
  <c r="X230" i="4"/>
  <c r="Q231" i="4"/>
  <c r="R231" i="4"/>
  <c r="S231" i="4"/>
  <c r="T231" i="4"/>
  <c r="U231" i="4"/>
  <c r="V231" i="4"/>
  <c r="W231" i="4"/>
  <c r="X231" i="4"/>
  <c r="Q232" i="4"/>
  <c r="R232" i="4"/>
  <c r="S232" i="4"/>
  <c r="T232" i="4"/>
  <c r="U232" i="4"/>
  <c r="V232" i="4"/>
  <c r="W232" i="4"/>
  <c r="X232" i="4"/>
  <c r="Q233" i="4"/>
  <c r="R233" i="4"/>
  <c r="S233" i="4"/>
  <c r="T233" i="4"/>
  <c r="U233" i="4"/>
  <c r="V233" i="4"/>
  <c r="W233" i="4"/>
  <c r="X233" i="4"/>
  <c r="Q234" i="4"/>
  <c r="R234" i="4"/>
  <c r="S234" i="4"/>
  <c r="T234" i="4"/>
  <c r="U234" i="4"/>
  <c r="V234" i="4"/>
  <c r="W234" i="4"/>
  <c r="X234" i="4"/>
  <c r="Q235" i="4"/>
  <c r="R235" i="4"/>
  <c r="S235" i="4"/>
  <c r="T235" i="4"/>
  <c r="U235" i="4"/>
  <c r="V235" i="4"/>
  <c r="W235" i="4"/>
  <c r="X235" i="4"/>
  <c r="Q236" i="4"/>
  <c r="R236" i="4"/>
  <c r="S236" i="4"/>
  <c r="T236" i="4"/>
  <c r="U236" i="4"/>
  <c r="V236" i="4"/>
  <c r="W236" i="4"/>
  <c r="X236" i="4"/>
  <c r="Q237" i="4"/>
  <c r="R237" i="4"/>
  <c r="S237" i="4"/>
  <c r="T237" i="4"/>
  <c r="U237" i="4"/>
  <c r="V237" i="4"/>
  <c r="W237" i="4"/>
  <c r="X237" i="4"/>
  <c r="Q238" i="4"/>
  <c r="R238" i="4"/>
  <c r="S238" i="4"/>
  <c r="T238" i="4"/>
  <c r="U238" i="4"/>
  <c r="V238" i="4"/>
  <c r="W238" i="4"/>
  <c r="X238" i="4"/>
  <c r="Q239" i="4"/>
  <c r="R239" i="4"/>
  <c r="S239" i="4"/>
  <c r="T239" i="4"/>
  <c r="U239" i="4"/>
  <c r="V239" i="4"/>
  <c r="W239" i="4"/>
  <c r="X239" i="4"/>
  <c r="Q240" i="4"/>
  <c r="R240" i="4"/>
  <c r="S240" i="4"/>
  <c r="T240" i="4"/>
  <c r="U240" i="4"/>
  <c r="V240" i="4"/>
  <c r="W240" i="4"/>
  <c r="X240" i="4"/>
  <c r="Q241" i="4"/>
  <c r="R241" i="4"/>
  <c r="S241" i="4"/>
  <c r="T241" i="4"/>
  <c r="U241" i="4"/>
  <c r="V241" i="4"/>
  <c r="W241" i="4"/>
  <c r="X241" i="4"/>
  <c r="Q242" i="4"/>
  <c r="R242" i="4"/>
  <c r="S242" i="4"/>
  <c r="T242" i="4"/>
  <c r="U242" i="4"/>
  <c r="V242" i="4"/>
  <c r="W242" i="4"/>
  <c r="X242" i="4"/>
  <c r="Q243" i="4"/>
  <c r="R243" i="4"/>
  <c r="S243" i="4"/>
  <c r="T243" i="4"/>
  <c r="U243" i="4"/>
  <c r="V243" i="4"/>
  <c r="W243" i="4"/>
  <c r="X243" i="4"/>
  <c r="Q244" i="4"/>
  <c r="R244" i="4"/>
  <c r="S244" i="4"/>
  <c r="T244" i="4"/>
  <c r="U244" i="4"/>
  <c r="V244" i="4"/>
  <c r="W244" i="4"/>
  <c r="X244" i="4"/>
  <c r="Q245" i="4"/>
  <c r="R245" i="4"/>
  <c r="S245" i="4"/>
  <c r="T245" i="4"/>
  <c r="U245" i="4"/>
  <c r="V245" i="4"/>
  <c r="W245" i="4"/>
  <c r="X245" i="4"/>
  <c r="Q301" i="4"/>
  <c r="R301" i="4"/>
  <c r="S301" i="4"/>
  <c r="T301" i="4"/>
  <c r="U301" i="4"/>
  <c r="V301" i="4"/>
  <c r="W301" i="4"/>
  <c r="X301" i="4"/>
  <c r="Q302" i="4"/>
  <c r="R302" i="4"/>
  <c r="S302" i="4"/>
  <c r="T302" i="4"/>
  <c r="U302" i="4"/>
  <c r="V302" i="4"/>
  <c r="W302" i="4"/>
  <c r="X302" i="4"/>
  <c r="Q303" i="4"/>
  <c r="R303" i="4"/>
  <c r="S303" i="4"/>
  <c r="T303" i="4"/>
  <c r="U303" i="4"/>
  <c r="V303" i="4"/>
  <c r="W303" i="4"/>
  <c r="X303" i="4"/>
  <c r="Q304" i="4"/>
  <c r="R304" i="4"/>
  <c r="S304" i="4"/>
  <c r="T304" i="4"/>
  <c r="U304" i="4"/>
  <c r="V304" i="4"/>
  <c r="W304" i="4"/>
  <c r="X304" i="4"/>
  <c r="Q305" i="4"/>
  <c r="R305" i="4"/>
  <c r="S305" i="4"/>
  <c r="T305" i="4"/>
  <c r="U305" i="4"/>
  <c r="V305" i="4"/>
  <c r="W305" i="4"/>
  <c r="X305" i="4"/>
  <c r="Q306" i="4"/>
  <c r="R306" i="4"/>
  <c r="S306" i="4"/>
  <c r="T306" i="4"/>
  <c r="U306" i="4"/>
  <c r="V306" i="4"/>
  <c r="W306" i="4"/>
  <c r="X306" i="4"/>
  <c r="Q307" i="4"/>
  <c r="R307" i="4"/>
  <c r="S307" i="4"/>
  <c r="T307" i="4"/>
  <c r="U307" i="4"/>
  <c r="V307" i="4"/>
  <c r="W307" i="4"/>
  <c r="X307" i="4"/>
  <c r="Q308" i="4"/>
  <c r="R308" i="4"/>
  <c r="S308" i="4"/>
  <c r="T308" i="4"/>
  <c r="U308" i="4"/>
  <c r="V308" i="4"/>
  <c r="W308" i="4"/>
  <c r="X308" i="4"/>
  <c r="Q309" i="4"/>
  <c r="R309" i="4"/>
  <c r="S309" i="4"/>
  <c r="T309" i="4"/>
  <c r="U309" i="4"/>
  <c r="V309" i="4"/>
  <c r="W309" i="4"/>
  <c r="X309" i="4"/>
  <c r="Q310" i="4"/>
  <c r="R310" i="4"/>
  <c r="S310" i="4"/>
  <c r="T310" i="4"/>
  <c r="U310" i="4"/>
  <c r="V310" i="4"/>
  <c r="W310" i="4"/>
  <c r="X310" i="4"/>
  <c r="Q311" i="4"/>
  <c r="R311" i="4"/>
  <c r="S311" i="4"/>
  <c r="T311" i="4"/>
  <c r="U311" i="4"/>
  <c r="V311" i="4"/>
  <c r="W311" i="4"/>
  <c r="X311" i="4"/>
  <c r="Q312" i="4"/>
  <c r="R312" i="4"/>
  <c r="S312" i="4"/>
  <c r="T312" i="4"/>
  <c r="U312" i="4"/>
  <c r="V312" i="4"/>
  <c r="W312" i="4"/>
  <c r="X312" i="4"/>
  <c r="Q313" i="4"/>
  <c r="R313" i="4"/>
  <c r="S313" i="4"/>
  <c r="T313" i="4"/>
  <c r="U313" i="4"/>
  <c r="V313" i="4"/>
  <c r="W313" i="4"/>
  <c r="X313" i="4"/>
  <c r="Q314" i="4"/>
  <c r="R314" i="4"/>
  <c r="S314" i="4"/>
  <c r="T314" i="4"/>
  <c r="U314" i="4"/>
  <c r="V314" i="4"/>
  <c r="W314" i="4"/>
  <c r="X314" i="4"/>
  <c r="Q315" i="4"/>
  <c r="R315" i="4"/>
  <c r="S315" i="4"/>
  <c r="T315" i="4"/>
  <c r="U315" i="4"/>
  <c r="V315" i="4"/>
  <c r="W315" i="4"/>
  <c r="X315" i="4"/>
  <c r="Q316" i="4"/>
  <c r="R316" i="4"/>
  <c r="S316" i="4"/>
  <c r="T316" i="4"/>
  <c r="U316" i="4"/>
  <c r="V316" i="4"/>
  <c r="W316" i="4"/>
  <c r="X316" i="4"/>
  <c r="Q317" i="4"/>
  <c r="R317" i="4"/>
  <c r="S317" i="4"/>
  <c r="T317" i="4"/>
  <c r="U317" i="4"/>
  <c r="V317" i="4"/>
  <c r="W317" i="4"/>
  <c r="X317" i="4"/>
  <c r="Q318" i="4"/>
  <c r="R318" i="4"/>
  <c r="S318" i="4"/>
  <c r="T318" i="4"/>
  <c r="U318" i="4"/>
  <c r="V318" i="4"/>
  <c r="W318" i="4"/>
  <c r="X318" i="4"/>
  <c r="Q319" i="4"/>
  <c r="R319" i="4"/>
  <c r="S319" i="4"/>
  <c r="T319" i="4"/>
  <c r="U319" i="4"/>
  <c r="V319" i="4"/>
  <c r="W319" i="4"/>
  <c r="X319" i="4"/>
  <c r="Q320" i="4"/>
  <c r="R320" i="4"/>
  <c r="S320" i="4"/>
  <c r="T320" i="4"/>
  <c r="U320" i="4"/>
  <c r="V320" i="4"/>
  <c r="W320" i="4"/>
  <c r="X320" i="4"/>
  <c r="Q321" i="4"/>
  <c r="R321" i="4"/>
  <c r="S321" i="4"/>
  <c r="T321" i="4"/>
  <c r="U321" i="4"/>
  <c r="V321" i="4"/>
  <c r="W321" i="4"/>
  <c r="X321" i="4"/>
  <c r="Q322" i="4"/>
  <c r="R322" i="4"/>
  <c r="S322" i="4"/>
  <c r="T322" i="4"/>
  <c r="U322" i="4"/>
  <c r="V322" i="4"/>
  <c r="W322" i="4"/>
  <c r="X322" i="4"/>
  <c r="Q323" i="4"/>
  <c r="R323" i="4"/>
  <c r="S323" i="4"/>
  <c r="T323" i="4"/>
  <c r="U323" i="4"/>
  <c r="V323" i="4"/>
  <c r="W323" i="4"/>
  <c r="X323" i="4"/>
  <c r="Q324" i="4"/>
  <c r="R324" i="4"/>
  <c r="S324" i="4"/>
  <c r="T324" i="4"/>
  <c r="U324" i="4"/>
  <c r="V324" i="4"/>
  <c r="W324" i="4"/>
  <c r="X324" i="4"/>
  <c r="Q325" i="4"/>
  <c r="R325" i="4"/>
  <c r="S325" i="4"/>
  <c r="T325" i="4"/>
  <c r="U325" i="4"/>
  <c r="V325" i="4"/>
  <c r="W325" i="4"/>
  <c r="X325" i="4"/>
  <c r="Q326" i="4"/>
  <c r="R326" i="4"/>
  <c r="S326" i="4"/>
  <c r="T326" i="4"/>
  <c r="U326" i="4"/>
  <c r="V326" i="4"/>
  <c r="W326" i="4"/>
  <c r="X326" i="4"/>
  <c r="Q327" i="4"/>
  <c r="R327" i="4"/>
  <c r="S327" i="4"/>
  <c r="T327" i="4"/>
  <c r="U327" i="4"/>
  <c r="V327" i="4"/>
  <c r="W327" i="4"/>
  <c r="X327" i="4"/>
  <c r="Q328" i="4"/>
  <c r="R328" i="4"/>
  <c r="S328" i="4"/>
  <c r="T328" i="4"/>
  <c r="U328" i="4"/>
  <c r="V328" i="4"/>
  <c r="W328" i="4"/>
  <c r="X328" i="4"/>
  <c r="Q329" i="4"/>
  <c r="R329" i="4"/>
  <c r="S329" i="4"/>
  <c r="T329" i="4"/>
  <c r="U329" i="4"/>
  <c r="V329" i="4"/>
  <c r="W329" i="4"/>
  <c r="X329" i="4"/>
  <c r="Q330" i="4"/>
  <c r="R330" i="4"/>
  <c r="S330" i="4"/>
  <c r="T330" i="4"/>
  <c r="U330" i="4"/>
  <c r="V330" i="4"/>
  <c r="W330" i="4"/>
  <c r="X330" i="4"/>
  <c r="Q331" i="4"/>
  <c r="R331" i="4"/>
  <c r="S331" i="4"/>
  <c r="T331" i="4"/>
  <c r="U331" i="4"/>
  <c r="V331" i="4"/>
  <c r="W331" i="4"/>
  <c r="X331" i="4"/>
  <c r="Q332" i="4"/>
  <c r="R332" i="4"/>
  <c r="S332" i="4"/>
  <c r="T332" i="4"/>
  <c r="U332" i="4"/>
  <c r="V332" i="4"/>
  <c r="W332" i="4"/>
  <c r="X332" i="4"/>
  <c r="Q333" i="4"/>
  <c r="R333" i="4"/>
  <c r="S333" i="4"/>
  <c r="T333" i="4"/>
  <c r="U333" i="4"/>
  <c r="V333" i="4"/>
  <c r="W333" i="4"/>
  <c r="X333" i="4"/>
  <c r="Q334" i="4"/>
  <c r="R334" i="4"/>
  <c r="S334" i="4"/>
  <c r="T334" i="4"/>
  <c r="U334" i="4"/>
  <c r="V334" i="4"/>
  <c r="W334" i="4"/>
  <c r="X334" i="4"/>
  <c r="Q335" i="4"/>
  <c r="R335" i="4"/>
  <c r="S335" i="4"/>
  <c r="T335" i="4"/>
  <c r="U335" i="4"/>
  <c r="V335" i="4"/>
  <c r="W335" i="4"/>
  <c r="X335" i="4"/>
  <c r="Q336" i="4"/>
  <c r="R336" i="4"/>
  <c r="S336" i="4"/>
  <c r="T336" i="4"/>
  <c r="U336" i="4"/>
  <c r="V336" i="4"/>
  <c r="W336" i="4"/>
  <c r="X336" i="4"/>
  <c r="Q337" i="4"/>
  <c r="R337" i="4"/>
  <c r="S337" i="4"/>
  <c r="T337" i="4"/>
  <c r="U337" i="4"/>
  <c r="V337" i="4"/>
  <c r="W337" i="4"/>
  <c r="X337" i="4"/>
  <c r="Q338" i="4"/>
  <c r="R338" i="4"/>
  <c r="S338" i="4"/>
  <c r="T338" i="4"/>
  <c r="U338" i="4"/>
  <c r="V338" i="4"/>
  <c r="W338" i="4"/>
  <c r="X338" i="4"/>
  <c r="Q339" i="4"/>
  <c r="R339" i="4"/>
  <c r="S339" i="4"/>
  <c r="T339" i="4"/>
  <c r="U339" i="4"/>
  <c r="V339" i="4"/>
  <c r="W339" i="4"/>
  <c r="X339" i="4"/>
  <c r="Q340" i="4"/>
  <c r="R340" i="4"/>
  <c r="S340" i="4"/>
  <c r="T340" i="4"/>
  <c r="U340" i="4"/>
  <c r="V340" i="4"/>
  <c r="W340" i="4"/>
  <c r="X340" i="4"/>
  <c r="Q341" i="4"/>
  <c r="R341" i="4"/>
  <c r="S341" i="4"/>
  <c r="T341" i="4"/>
  <c r="U341" i="4"/>
  <c r="V341" i="4"/>
  <c r="W341" i="4"/>
  <c r="X341" i="4"/>
  <c r="Q342" i="4"/>
  <c r="R342" i="4"/>
  <c r="S342" i="4"/>
  <c r="T342" i="4"/>
  <c r="U342" i="4"/>
  <c r="V342" i="4"/>
  <c r="W342" i="4"/>
  <c r="X342" i="4"/>
  <c r="Q343" i="4"/>
  <c r="R343" i="4"/>
  <c r="S343" i="4"/>
  <c r="T343" i="4"/>
  <c r="U343" i="4"/>
  <c r="V343" i="4"/>
  <c r="W343" i="4"/>
  <c r="X343" i="4"/>
  <c r="Q344" i="4"/>
  <c r="R344" i="4"/>
  <c r="S344" i="4"/>
  <c r="T344" i="4"/>
  <c r="U344" i="4"/>
  <c r="V344" i="4"/>
  <c r="W344" i="4"/>
  <c r="X344" i="4"/>
  <c r="Q345" i="4"/>
  <c r="R345" i="4"/>
  <c r="S345" i="4"/>
  <c r="T345" i="4"/>
  <c r="U345" i="4"/>
  <c r="V345" i="4"/>
  <c r="W345" i="4"/>
  <c r="X345" i="4"/>
  <c r="Q346" i="4"/>
  <c r="R346" i="4"/>
  <c r="S346" i="4"/>
  <c r="T346" i="4"/>
  <c r="U346" i="4"/>
  <c r="V346" i="4"/>
  <c r="W346" i="4"/>
  <c r="X346" i="4"/>
  <c r="Q347" i="4"/>
  <c r="R347" i="4"/>
  <c r="S347" i="4"/>
  <c r="T347" i="4"/>
  <c r="U347" i="4"/>
  <c r="V347" i="4"/>
  <c r="W347" i="4"/>
  <c r="X347" i="4"/>
  <c r="Q348" i="4"/>
  <c r="R348" i="4"/>
  <c r="S348" i="4"/>
  <c r="T348" i="4"/>
  <c r="U348" i="4"/>
  <c r="V348" i="4"/>
  <c r="W348" i="4"/>
  <c r="X348" i="4"/>
  <c r="Q349" i="4"/>
  <c r="R349" i="4"/>
  <c r="S349" i="4"/>
  <c r="T349" i="4"/>
  <c r="U349" i="4"/>
  <c r="V349" i="4"/>
  <c r="W349" i="4"/>
  <c r="X349" i="4"/>
  <c r="Q350" i="4"/>
  <c r="R350" i="4"/>
  <c r="S350" i="4"/>
  <c r="T350" i="4"/>
  <c r="U350" i="4"/>
  <c r="V350" i="4"/>
  <c r="W350" i="4"/>
  <c r="X350" i="4"/>
  <c r="Q351" i="4"/>
  <c r="R351" i="4"/>
  <c r="S351" i="4"/>
  <c r="T351" i="4"/>
  <c r="U351" i="4"/>
  <c r="V351" i="4"/>
  <c r="W351" i="4"/>
  <c r="X351" i="4"/>
  <c r="Q352" i="4"/>
  <c r="R352" i="4"/>
  <c r="S352" i="4"/>
  <c r="T352" i="4"/>
  <c r="U352" i="4"/>
  <c r="V352" i="4"/>
  <c r="W352" i="4"/>
  <c r="X352" i="4"/>
  <c r="Q353" i="4"/>
  <c r="R353" i="4"/>
  <c r="S353" i="4"/>
  <c r="T353" i="4"/>
  <c r="U353" i="4"/>
  <c r="V353" i="4"/>
  <c r="W353" i="4"/>
  <c r="X353" i="4"/>
  <c r="Q354" i="4"/>
  <c r="R354" i="4"/>
  <c r="S354" i="4"/>
  <c r="T354" i="4"/>
  <c r="U354" i="4"/>
  <c r="V354" i="4"/>
  <c r="W354" i="4"/>
  <c r="X354" i="4"/>
  <c r="Q355" i="4"/>
  <c r="R355" i="4"/>
  <c r="S355" i="4"/>
  <c r="T355" i="4"/>
  <c r="U355" i="4"/>
  <c r="V355" i="4"/>
  <c r="W355" i="4"/>
  <c r="X355" i="4"/>
  <c r="Q356" i="4"/>
  <c r="R356" i="4"/>
  <c r="S356" i="4"/>
  <c r="T356" i="4"/>
  <c r="U356" i="4"/>
  <c r="V356" i="4"/>
  <c r="W356" i="4"/>
  <c r="X356" i="4"/>
  <c r="Q357" i="4"/>
  <c r="R357" i="4"/>
  <c r="S357" i="4"/>
  <c r="T357" i="4"/>
  <c r="U357" i="4"/>
  <c r="V357" i="4"/>
  <c r="W357" i="4"/>
  <c r="X357" i="4"/>
  <c r="Q358" i="4"/>
  <c r="R358" i="4"/>
  <c r="S358" i="4"/>
  <c r="T358" i="4"/>
  <c r="U358" i="4"/>
  <c r="V358" i="4"/>
  <c r="W358" i="4"/>
  <c r="X358" i="4"/>
  <c r="Q359" i="4"/>
  <c r="R359" i="4"/>
  <c r="S359" i="4"/>
  <c r="T359" i="4"/>
  <c r="U359" i="4"/>
  <c r="V359" i="4"/>
  <c r="W359" i="4"/>
  <c r="X359" i="4"/>
  <c r="Q360" i="4"/>
  <c r="R360" i="4"/>
  <c r="S360" i="4"/>
  <c r="T360" i="4"/>
  <c r="U360" i="4"/>
  <c r="V360" i="4"/>
  <c r="W360" i="4"/>
  <c r="X360" i="4"/>
  <c r="Q361" i="4"/>
  <c r="R361" i="4"/>
  <c r="S361" i="4"/>
  <c r="T361" i="4"/>
  <c r="U361" i="4"/>
  <c r="V361" i="4"/>
  <c r="W361" i="4"/>
  <c r="X361" i="4"/>
  <c r="Q362" i="4"/>
  <c r="R362" i="4"/>
  <c r="S362" i="4"/>
  <c r="T362" i="4"/>
  <c r="U362" i="4"/>
  <c r="V362" i="4"/>
  <c r="W362" i="4"/>
  <c r="X362" i="4"/>
  <c r="Q363" i="4"/>
  <c r="R363" i="4"/>
  <c r="S363" i="4"/>
  <c r="T363" i="4"/>
  <c r="U363" i="4"/>
  <c r="V363" i="4"/>
  <c r="W363" i="4"/>
  <c r="X363" i="4"/>
  <c r="Q364" i="4"/>
  <c r="R364" i="4"/>
  <c r="S364" i="4"/>
  <c r="T364" i="4"/>
  <c r="U364" i="4"/>
  <c r="V364" i="4"/>
  <c r="W364" i="4"/>
  <c r="X364" i="4"/>
  <c r="Q365" i="4"/>
  <c r="R365" i="4"/>
  <c r="S365" i="4"/>
  <c r="T365" i="4"/>
  <c r="U365" i="4"/>
  <c r="V365" i="4"/>
  <c r="W365" i="4"/>
  <c r="X365" i="4"/>
  <c r="Q366" i="4"/>
  <c r="R366" i="4"/>
  <c r="S366" i="4"/>
  <c r="T366" i="4"/>
  <c r="U366" i="4"/>
  <c r="V366" i="4"/>
  <c r="W366" i="4"/>
  <c r="X366" i="4"/>
  <c r="Q367" i="4"/>
  <c r="R367" i="4"/>
  <c r="S367" i="4"/>
  <c r="T367" i="4"/>
  <c r="U367" i="4"/>
  <c r="V367" i="4"/>
  <c r="W367" i="4"/>
  <c r="X367" i="4"/>
  <c r="Q368" i="4"/>
  <c r="R368" i="4"/>
  <c r="S368" i="4"/>
  <c r="T368" i="4"/>
  <c r="U368" i="4"/>
  <c r="V368" i="4"/>
  <c r="W368" i="4"/>
  <c r="X368" i="4"/>
  <c r="Q369" i="4"/>
  <c r="R369" i="4"/>
  <c r="S369" i="4"/>
  <c r="T369" i="4"/>
  <c r="U369" i="4"/>
  <c r="V369" i="4"/>
  <c r="W369" i="4"/>
  <c r="X369" i="4"/>
  <c r="Q370" i="4"/>
  <c r="R370" i="4"/>
  <c r="S370" i="4"/>
  <c r="T370" i="4"/>
  <c r="U370" i="4"/>
  <c r="V370" i="4"/>
  <c r="W370" i="4"/>
  <c r="X370" i="4"/>
  <c r="Q371" i="4"/>
  <c r="R371" i="4"/>
  <c r="S371" i="4"/>
  <c r="T371" i="4"/>
  <c r="U371" i="4"/>
  <c r="V371" i="4"/>
  <c r="W371" i="4"/>
  <c r="X371" i="4"/>
  <c r="Q372" i="4"/>
  <c r="R372" i="4"/>
  <c r="S372" i="4"/>
  <c r="T372" i="4"/>
  <c r="U372" i="4"/>
  <c r="V372" i="4"/>
  <c r="W372" i="4"/>
  <c r="X372" i="4"/>
  <c r="Q373" i="4"/>
  <c r="R373" i="4"/>
  <c r="S373" i="4"/>
  <c r="T373" i="4"/>
  <c r="U373" i="4"/>
  <c r="V373" i="4"/>
  <c r="W373" i="4"/>
  <c r="X373" i="4"/>
  <c r="Q374" i="4"/>
  <c r="R374" i="4"/>
  <c r="S374" i="4"/>
  <c r="T374" i="4"/>
  <c r="U374" i="4"/>
  <c r="V374" i="4"/>
  <c r="W374" i="4"/>
  <c r="X374" i="4"/>
  <c r="Q375" i="4"/>
  <c r="R375" i="4"/>
  <c r="S375" i="4"/>
  <c r="T375" i="4"/>
  <c r="U375" i="4"/>
  <c r="V375" i="4"/>
  <c r="W375" i="4"/>
  <c r="X375" i="4"/>
  <c r="Q376" i="4"/>
  <c r="R376" i="4"/>
  <c r="S376" i="4"/>
  <c r="T376" i="4"/>
  <c r="U376" i="4"/>
  <c r="V376" i="4"/>
  <c r="W376" i="4"/>
  <c r="X376" i="4"/>
  <c r="Q377" i="4"/>
  <c r="R377" i="4"/>
  <c r="S377" i="4"/>
  <c r="T377" i="4"/>
  <c r="U377" i="4"/>
  <c r="V377" i="4"/>
  <c r="W377" i="4"/>
  <c r="X377" i="4"/>
  <c r="Q378" i="4"/>
  <c r="R378" i="4"/>
  <c r="S378" i="4"/>
  <c r="T378" i="4"/>
  <c r="U378" i="4"/>
  <c r="V378" i="4"/>
  <c r="W378" i="4"/>
  <c r="X378" i="4"/>
  <c r="Q379" i="4"/>
  <c r="R379" i="4"/>
  <c r="S379" i="4"/>
  <c r="T379" i="4"/>
  <c r="U379" i="4"/>
  <c r="V379" i="4"/>
  <c r="W379" i="4"/>
  <c r="X379" i="4"/>
  <c r="Q380" i="4"/>
  <c r="R380" i="4"/>
  <c r="S380" i="4"/>
  <c r="T380" i="4"/>
  <c r="U380" i="4"/>
  <c r="V380" i="4"/>
  <c r="W380" i="4"/>
  <c r="X380" i="4"/>
  <c r="Q381" i="4"/>
  <c r="R381" i="4"/>
  <c r="S381" i="4"/>
  <c r="T381" i="4"/>
  <c r="U381" i="4"/>
  <c r="V381" i="4"/>
  <c r="W381" i="4"/>
  <c r="X381" i="4"/>
  <c r="Q382" i="4"/>
  <c r="R382" i="4"/>
  <c r="S382" i="4"/>
  <c r="T382" i="4"/>
  <c r="U382" i="4"/>
  <c r="V382" i="4"/>
  <c r="W382" i="4"/>
  <c r="X382" i="4"/>
  <c r="Q383" i="4"/>
  <c r="R383" i="4"/>
  <c r="S383" i="4"/>
  <c r="T383" i="4"/>
  <c r="U383" i="4"/>
  <c r="V383" i="4"/>
  <c r="W383" i="4"/>
  <c r="X383" i="4"/>
  <c r="Q384" i="4"/>
  <c r="R384" i="4"/>
  <c r="S384" i="4"/>
  <c r="T384" i="4"/>
  <c r="U384" i="4"/>
  <c r="V384" i="4"/>
  <c r="W384" i="4"/>
  <c r="X384" i="4"/>
  <c r="Q385" i="4"/>
  <c r="R385" i="4"/>
  <c r="S385" i="4"/>
  <c r="T385" i="4"/>
  <c r="U385" i="4"/>
  <c r="V385" i="4"/>
  <c r="W385" i="4"/>
  <c r="X385" i="4"/>
  <c r="Q386" i="4"/>
  <c r="R386" i="4"/>
  <c r="S386" i="4"/>
  <c r="T386" i="4"/>
  <c r="U386" i="4"/>
  <c r="V386" i="4"/>
  <c r="W386" i="4"/>
  <c r="X386" i="4"/>
  <c r="Q387" i="4"/>
  <c r="R387" i="4"/>
  <c r="S387" i="4"/>
  <c r="T387" i="4"/>
  <c r="U387" i="4"/>
  <c r="V387" i="4"/>
  <c r="W387" i="4"/>
  <c r="X387" i="4"/>
  <c r="Q388" i="4"/>
  <c r="R388" i="4"/>
  <c r="S388" i="4"/>
  <c r="T388" i="4"/>
  <c r="U388" i="4"/>
  <c r="V388" i="4"/>
  <c r="W388" i="4"/>
  <c r="X388" i="4"/>
  <c r="Q389" i="4"/>
  <c r="R389" i="4"/>
  <c r="S389" i="4"/>
  <c r="T389" i="4"/>
  <c r="U389" i="4"/>
  <c r="V389" i="4"/>
  <c r="W389" i="4"/>
  <c r="X389" i="4"/>
  <c r="Q390" i="4"/>
  <c r="R390" i="4"/>
  <c r="S390" i="4"/>
  <c r="T390" i="4"/>
  <c r="U390" i="4"/>
  <c r="V390" i="4"/>
  <c r="W390" i="4"/>
  <c r="X390" i="4"/>
  <c r="Q391" i="4"/>
  <c r="R391" i="4"/>
  <c r="S391" i="4"/>
  <c r="T391" i="4"/>
  <c r="U391" i="4"/>
  <c r="V391" i="4"/>
  <c r="W391" i="4"/>
  <c r="X391" i="4"/>
  <c r="Q392" i="4"/>
  <c r="R392" i="4"/>
  <c r="S392" i="4"/>
  <c r="T392" i="4"/>
  <c r="U392" i="4"/>
  <c r="V392" i="4"/>
  <c r="W392" i="4"/>
  <c r="X392" i="4"/>
  <c r="Q393" i="4"/>
  <c r="R393" i="4"/>
  <c r="S393" i="4"/>
  <c r="T393" i="4"/>
  <c r="U393" i="4"/>
  <c r="V393" i="4"/>
  <c r="W393" i="4"/>
  <c r="X393" i="4"/>
  <c r="Q394" i="4"/>
  <c r="R394" i="4"/>
  <c r="S394" i="4"/>
  <c r="T394" i="4"/>
  <c r="U394" i="4"/>
  <c r="V394" i="4"/>
  <c r="W394" i="4"/>
  <c r="X394" i="4"/>
  <c r="Q395" i="4"/>
  <c r="R395" i="4"/>
  <c r="S395" i="4"/>
  <c r="T395" i="4"/>
  <c r="U395" i="4"/>
  <c r="V395" i="4"/>
  <c r="W395" i="4"/>
  <c r="X395" i="4"/>
  <c r="Q396" i="4"/>
  <c r="R396" i="4"/>
  <c r="S396" i="4"/>
  <c r="T396" i="4"/>
  <c r="U396" i="4"/>
  <c r="V396" i="4"/>
  <c r="W396" i="4"/>
  <c r="X396" i="4"/>
  <c r="Q397" i="4"/>
  <c r="R397" i="4"/>
  <c r="S397" i="4"/>
  <c r="T397" i="4"/>
  <c r="U397" i="4"/>
  <c r="V397" i="4"/>
  <c r="W397" i="4"/>
  <c r="X397" i="4"/>
  <c r="Q398" i="4"/>
  <c r="R398" i="4"/>
  <c r="S398" i="4"/>
  <c r="T398" i="4"/>
  <c r="U398" i="4"/>
  <c r="V398" i="4"/>
  <c r="W398" i="4"/>
  <c r="X398" i="4"/>
  <c r="Q399" i="4"/>
  <c r="R399" i="4"/>
  <c r="S399" i="4"/>
  <c r="T399" i="4"/>
  <c r="U399" i="4"/>
  <c r="V399" i="4"/>
  <c r="W399" i="4"/>
  <c r="X399" i="4"/>
  <c r="Q400" i="4"/>
  <c r="R400" i="4"/>
  <c r="S400" i="4"/>
  <c r="T400" i="4"/>
  <c r="U400" i="4"/>
  <c r="V400" i="4"/>
  <c r="W400" i="4"/>
  <c r="X400" i="4"/>
  <c r="Q401" i="4"/>
  <c r="R401" i="4"/>
  <c r="S401" i="4"/>
  <c r="T401" i="4"/>
  <c r="U401" i="4"/>
  <c r="V401" i="4"/>
  <c r="W401" i="4"/>
  <c r="X401" i="4"/>
  <c r="Q402" i="4"/>
  <c r="R402" i="4"/>
  <c r="S402" i="4"/>
  <c r="T402" i="4"/>
  <c r="U402" i="4"/>
  <c r="V402" i="4"/>
  <c r="W402" i="4"/>
  <c r="X402" i="4"/>
  <c r="Q403" i="4"/>
  <c r="R403" i="4"/>
  <c r="S403" i="4"/>
  <c r="T403" i="4"/>
  <c r="U403" i="4"/>
  <c r="V403" i="4"/>
  <c r="W403" i="4"/>
  <c r="X403" i="4"/>
  <c r="Q404" i="4"/>
  <c r="R404" i="4"/>
  <c r="S404" i="4"/>
  <c r="T404" i="4"/>
  <c r="U404" i="4"/>
  <c r="V404" i="4"/>
  <c r="W404" i="4"/>
  <c r="X404" i="4"/>
  <c r="Q405" i="4"/>
  <c r="R405" i="4"/>
  <c r="S405" i="4"/>
  <c r="T405" i="4"/>
  <c r="U405" i="4"/>
  <c r="V405" i="4"/>
  <c r="W405" i="4"/>
  <c r="X405" i="4"/>
  <c r="Q406" i="4"/>
  <c r="R406" i="4"/>
  <c r="S406" i="4"/>
  <c r="T406" i="4"/>
  <c r="U406" i="4"/>
  <c r="V406" i="4"/>
  <c r="W406" i="4"/>
  <c r="X406" i="4"/>
  <c r="Q407" i="4"/>
  <c r="R407" i="4"/>
  <c r="S407" i="4"/>
  <c r="T407" i="4"/>
  <c r="U407" i="4"/>
  <c r="V407" i="4"/>
  <c r="W407" i="4"/>
  <c r="X407" i="4"/>
  <c r="Q408" i="4"/>
  <c r="R408" i="4"/>
  <c r="S408" i="4"/>
  <c r="T408" i="4"/>
  <c r="U408" i="4"/>
  <c r="V408" i="4"/>
  <c r="W408" i="4"/>
  <c r="X408" i="4"/>
  <c r="Q409" i="4"/>
  <c r="R409" i="4"/>
  <c r="S409" i="4"/>
  <c r="T409" i="4"/>
  <c r="U409" i="4"/>
  <c r="V409" i="4"/>
  <c r="W409" i="4"/>
  <c r="X409" i="4"/>
  <c r="Q410" i="4"/>
  <c r="R410" i="4"/>
  <c r="S410" i="4"/>
  <c r="T410" i="4"/>
  <c r="U410" i="4"/>
  <c r="V410" i="4"/>
  <c r="W410" i="4"/>
  <c r="X410" i="4"/>
  <c r="Q411" i="4"/>
  <c r="R411" i="4"/>
  <c r="S411" i="4"/>
  <c r="T411" i="4"/>
  <c r="U411" i="4"/>
  <c r="V411" i="4"/>
  <c r="W411" i="4"/>
  <c r="X411" i="4"/>
  <c r="Q412" i="4"/>
  <c r="R412" i="4"/>
  <c r="S412" i="4"/>
  <c r="T412" i="4"/>
  <c r="U412" i="4"/>
  <c r="V412" i="4"/>
  <c r="W412" i="4"/>
  <c r="X412" i="4"/>
  <c r="Q413" i="4"/>
  <c r="R413" i="4"/>
  <c r="S413" i="4"/>
  <c r="T413" i="4"/>
  <c r="U413" i="4"/>
  <c r="V413" i="4"/>
  <c r="W413" i="4"/>
  <c r="X413" i="4"/>
  <c r="Q414" i="4"/>
  <c r="R414" i="4"/>
  <c r="S414" i="4"/>
  <c r="T414" i="4"/>
  <c r="U414" i="4"/>
  <c r="V414" i="4"/>
  <c r="W414" i="4"/>
  <c r="X414" i="4"/>
  <c r="Q415" i="4"/>
  <c r="R415" i="4"/>
  <c r="S415" i="4"/>
  <c r="T415" i="4"/>
  <c r="U415" i="4"/>
  <c r="V415" i="4"/>
  <c r="W415" i="4"/>
  <c r="X415" i="4"/>
  <c r="Q416" i="4"/>
  <c r="R416" i="4"/>
  <c r="S416" i="4"/>
  <c r="T416" i="4"/>
  <c r="U416" i="4"/>
  <c r="V416" i="4"/>
  <c r="W416" i="4"/>
  <c r="X416" i="4"/>
  <c r="Q417" i="4"/>
  <c r="R417" i="4"/>
  <c r="S417" i="4"/>
  <c r="T417" i="4"/>
  <c r="U417" i="4"/>
  <c r="V417" i="4"/>
  <c r="W417" i="4"/>
  <c r="X417" i="4"/>
  <c r="Q418" i="4"/>
  <c r="R418" i="4"/>
  <c r="S418" i="4"/>
  <c r="T418" i="4"/>
  <c r="U418" i="4"/>
  <c r="V418" i="4"/>
  <c r="W418" i="4"/>
  <c r="X418" i="4"/>
  <c r="Q419" i="4"/>
  <c r="R419" i="4"/>
  <c r="S419" i="4"/>
  <c r="T419" i="4"/>
  <c r="U419" i="4"/>
  <c r="V419" i="4"/>
  <c r="W419" i="4"/>
  <c r="X419" i="4"/>
  <c r="Q420" i="4"/>
  <c r="R420" i="4"/>
  <c r="S420" i="4"/>
  <c r="T420" i="4"/>
  <c r="U420" i="4"/>
  <c r="V420" i="4"/>
  <c r="W420" i="4"/>
  <c r="X420" i="4"/>
  <c r="Q421" i="4"/>
  <c r="R421" i="4"/>
  <c r="S421" i="4"/>
  <c r="T421" i="4"/>
  <c r="U421" i="4"/>
  <c r="V421" i="4"/>
  <c r="W421" i="4"/>
  <c r="X421" i="4"/>
  <c r="Q422" i="4"/>
  <c r="R422" i="4"/>
  <c r="S422" i="4"/>
  <c r="T422" i="4"/>
  <c r="U422" i="4"/>
  <c r="V422" i="4"/>
  <c r="W422" i="4"/>
  <c r="X422" i="4"/>
  <c r="Q423" i="4"/>
  <c r="R423" i="4"/>
  <c r="S423" i="4"/>
  <c r="T423" i="4"/>
  <c r="U423" i="4"/>
  <c r="V423" i="4"/>
  <c r="W423" i="4"/>
  <c r="X423" i="4"/>
  <c r="Q424" i="4"/>
  <c r="R424" i="4"/>
  <c r="S424" i="4"/>
  <c r="T424" i="4"/>
  <c r="U424" i="4"/>
  <c r="V424" i="4"/>
  <c r="W424" i="4"/>
  <c r="X424" i="4"/>
  <c r="Q425" i="4"/>
  <c r="R425" i="4"/>
  <c r="S425" i="4"/>
  <c r="T425" i="4"/>
  <c r="U425" i="4"/>
  <c r="V425" i="4"/>
  <c r="W425" i="4"/>
  <c r="X425" i="4"/>
  <c r="Q426" i="4"/>
  <c r="R426" i="4"/>
  <c r="S426" i="4"/>
  <c r="T426" i="4"/>
  <c r="U426" i="4"/>
  <c r="V426" i="4"/>
  <c r="W426" i="4"/>
  <c r="X426" i="4"/>
  <c r="Q427" i="4"/>
  <c r="R427" i="4"/>
  <c r="S427" i="4"/>
  <c r="T427" i="4"/>
  <c r="U427" i="4"/>
  <c r="V427" i="4"/>
  <c r="W427" i="4"/>
  <c r="X427" i="4"/>
  <c r="Q428" i="4"/>
  <c r="R428" i="4"/>
  <c r="S428" i="4"/>
  <c r="T428" i="4"/>
  <c r="U428" i="4"/>
  <c r="V428" i="4"/>
  <c r="W428" i="4"/>
  <c r="X428" i="4"/>
  <c r="Q429" i="4"/>
  <c r="R429" i="4"/>
  <c r="S429" i="4"/>
  <c r="T429" i="4"/>
  <c r="U429" i="4"/>
  <c r="V429" i="4"/>
  <c r="W429" i="4"/>
  <c r="X429" i="4"/>
  <c r="Q430" i="4"/>
  <c r="R430" i="4"/>
  <c r="S430" i="4"/>
  <c r="T430" i="4"/>
  <c r="U430" i="4"/>
  <c r="V430" i="4"/>
  <c r="W430" i="4"/>
  <c r="X430" i="4"/>
  <c r="Q431" i="4"/>
  <c r="R431" i="4"/>
  <c r="S431" i="4"/>
  <c r="T431" i="4"/>
  <c r="U431" i="4"/>
  <c r="V431" i="4"/>
  <c r="W431" i="4"/>
  <c r="X431" i="4"/>
  <c r="Q432" i="4"/>
  <c r="R432" i="4"/>
  <c r="S432" i="4"/>
  <c r="T432" i="4"/>
  <c r="U432" i="4"/>
  <c r="V432" i="4"/>
  <c r="W432" i="4"/>
  <c r="X432" i="4"/>
  <c r="AD487" i="4"/>
  <c r="AE487" i="4"/>
  <c r="AF487" i="4"/>
  <c r="AG487" i="4"/>
  <c r="E487" i="4"/>
  <c r="F487" i="4"/>
  <c r="G487" i="4"/>
  <c r="H487" i="4"/>
  <c r="I487" i="4"/>
  <c r="J487" i="4"/>
  <c r="K487" i="4"/>
  <c r="L487" i="4"/>
  <c r="M487" i="4"/>
  <c r="N487" i="4"/>
  <c r="O487" i="4"/>
  <c r="P487" i="4"/>
  <c r="AC433" i="4"/>
  <c r="AD433" i="4"/>
  <c r="AE433" i="4"/>
  <c r="AF433" i="4"/>
  <c r="AG433" i="4"/>
  <c r="AC434" i="4"/>
  <c r="AD434" i="4"/>
  <c r="AE434" i="4"/>
  <c r="AF434" i="4"/>
  <c r="AG434" i="4"/>
  <c r="AC435" i="4"/>
  <c r="AD435" i="4"/>
  <c r="AE435" i="4"/>
  <c r="AF435" i="4"/>
  <c r="AG435" i="4"/>
  <c r="AC436" i="4"/>
  <c r="AD436" i="4"/>
  <c r="AE436" i="4"/>
  <c r="AF436" i="4"/>
  <c r="AG436" i="4"/>
  <c r="AC437" i="4"/>
  <c r="AD437" i="4"/>
  <c r="AE437" i="4"/>
  <c r="AF437" i="4"/>
  <c r="AG437" i="4"/>
  <c r="AC438" i="4"/>
  <c r="AD438" i="4"/>
  <c r="AE438" i="4"/>
  <c r="AF438" i="4"/>
  <c r="AG438" i="4"/>
  <c r="AC439" i="4"/>
  <c r="AD439" i="4"/>
  <c r="AE439" i="4"/>
  <c r="AF439" i="4"/>
  <c r="AG439" i="4"/>
  <c r="AC440" i="4"/>
  <c r="AD440" i="4"/>
  <c r="AE440" i="4"/>
  <c r="AF440" i="4"/>
  <c r="AG440" i="4"/>
  <c r="AC441" i="4"/>
  <c r="AD441" i="4"/>
  <c r="AE441" i="4"/>
  <c r="AF441" i="4"/>
  <c r="AG441" i="4"/>
  <c r="AC442" i="4"/>
  <c r="AD442" i="4"/>
  <c r="AE442" i="4"/>
  <c r="AF442" i="4"/>
  <c r="AG442" i="4"/>
  <c r="AC443" i="4"/>
  <c r="AD443" i="4"/>
  <c r="AE443" i="4"/>
  <c r="AF443" i="4"/>
  <c r="AG443" i="4"/>
  <c r="AC444" i="4"/>
  <c r="AD444" i="4"/>
  <c r="AE444" i="4"/>
  <c r="AF444" i="4"/>
  <c r="AG444" i="4"/>
  <c r="AC445" i="4"/>
  <c r="AD445" i="4"/>
  <c r="AE445" i="4"/>
  <c r="AF445" i="4"/>
  <c r="AG445" i="4"/>
  <c r="AC446" i="4"/>
  <c r="AD446" i="4"/>
  <c r="AE446" i="4"/>
  <c r="AF446" i="4"/>
  <c r="AG446" i="4"/>
  <c r="AC447" i="4"/>
  <c r="AD447" i="4"/>
  <c r="AE447" i="4"/>
  <c r="AF447" i="4"/>
  <c r="AG447" i="4"/>
  <c r="E433" i="4"/>
  <c r="A433" i="4" s="1"/>
  <c r="F433" i="4"/>
  <c r="G433" i="4"/>
  <c r="H433" i="4"/>
  <c r="G26" i="1" s="1"/>
  <c r="I433" i="4"/>
  <c r="J433" i="4"/>
  <c r="J26" i="1" s="1"/>
  <c r="K433" i="4"/>
  <c r="L433" i="4"/>
  <c r="M26" i="1" s="1"/>
  <c r="M433" i="4"/>
  <c r="N433" i="4"/>
  <c r="O433" i="4"/>
  <c r="P433" i="4"/>
  <c r="E434" i="4"/>
  <c r="A434" i="4" s="1"/>
  <c r="F434" i="4"/>
  <c r="G434" i="4"/>
  <c r="H434" i="4"/>
  <c r="G29" i="1" s="1"/>
  <c r="I434" i="4"/>
  <c r="J434" i="4"/>
  <c r="J29" i="1" s="1"/>
  <c r="K434" i="4"/>
  <c r="L434" i="4"/>
  <c r="M29" i="1" s="1"/>
  <c r="M434" i="4"/>
  <c r="N434" i="4"/>
  <c r="O434" i="4"/>
  <c r="P434" i="4"/>
  <c r="E435" i="4"/>
  <c r="A435" i="4" s="1"/>
  <c r="F435" i="4"/>
  <c r="D18" i="1" s="1"/>
  <c r="G435" i="4"/>
  <c r="H435" i="4"/>
  <c r="G18" i="1" s="1"/>
  <c r="I435" i="4"/>
  <c r="J435" i="4"/>
  <c r="K435" i="4"/>
  <c r="L435" i="4"/>
  <c r="M18" i="1" s="1"/>
  <c r="M435" i="4"/>
  <c r="N435" i="4"/>
  <c r="O435" i="4"/>
  <c r="P435" i="4"/>
  <c r="R18" i="1" s="1"/>
  <c r="E436" i="4"/>
  <c r="A436" i="4" s="1"/>
  <c r="F436" i="4"/>
  <c r="D17" i="1" s="1"/>
  <c r="G436" i="4"/>
  <c r="H436" i="4"/>
  <c r="G17" i="1" s="1"/>
  <c r="I436" i="4"/>
  <c r="J436" i="4"/>
  <c r="J17" i="1" s="1"/>
  <c r="K436" i="4"/>
  <c r="L436" i="4"/>
  <c r="M436" i="4"/>
  <c r="N436" i="4"/>
  <c r="O436" i="4"/>
  <c r="P436" i="4"/>
  <c r="R17" i="1" s="1"/>
  <c r="E437" i="4"/>
  <c r="A437" i="4" s="1"/>
  <c r="F437" i="4"/>
  <c r="D16" i="1" s="1"/>
  <c r="G437" i="4"/>
  <c r="H437" i="4"/>
  <c r="G16" i="1" s="1"/>
  <c r="I437" i="4"/>
  <c r="J437" i="4"/>
  <c r="J16" i="1" s="1"/>
  <c r="K437" i="4"/>
  <c r="L437" i="4"/>
  <c r="M437" i="4"/>
  <c r="N437" i="4"/>
  <c r="O437" i="4"/>
  <c r="P437" i="4"/>
  <c r="E438" i="4"/>
  <c r="A438" i="4" s="1"/>
  <c r="F438" i="4"/>
  <c r="G438" i="4"/>
  <c r="H438" i="4"/>
  <c r="G25" i="1" s="1"/>
  <c r="I438" i="4"/>
  <c r="J438" i="4"/>
  <c r="J25" i="1" s="1"/>
  <c r="K438" i="4"/>
  <c r="L438" i="4"/>
  <c r="M25" i="1" s="1"/>
  <c r="M438" i="4"/>
  <c r="N438" i="4"/>
  <c r="O438" i="4"/>
  <c r="P438" i="4"/>
  <c r="R25" i="1" s="1"/>
  <c r="E439" i="4"/>
  <c r="A439" i="4" s="1"/>
  <c r="F439" i="4"/>
  <c r="D23" i="1" s="1"/>
  <c r="G439" i="4"/>
  <c r="H439" i="4"/>
  <c r="G23" i="1" s="1"/>
  <c r="I439" i="4"/>
  <c r="J439" i="4"/>
  <c r="K439" i="4"/>
  <c r="L439" i="4"/>
  <c r="M23" i="1" s="1"/>
  <c r="M439" i="4"/>
  <c r="N439" i="4"/>
  <c r="O439" i="4"/>
  <c r="P439" i="4"/>
  <c r="R23" i="1" s="1"/>
  <c r="E440" i="4"/>
  <c r="A440" i="4" s="1"/>
  <c r="F440" i="4"/>
  <c r="D20" i="1" s="1"/>
  <c r="G440" i="4"/>
  <c r="H440" i="4"/>
  <c r="G20" i="1" s="1"/>
  <c r="I440" i="4"/>
  <c r="J440" i="4"/>
  <c r="J20" i="1" s="1"/>
  <c r="K440" i="4"/>
  <c r="L440" i="4"/>
  <c r="M440" i="4"/>
  <c r="N440" i="4"/>
  <c r="O440" i="4"/>
  <c r="P440" i="4"/>
  <c r="R20" i="1" s="1"/>
  <c r="E441" i="4"/>
  <c r="A441" i="4" s="1"/>
  <c r="F441" i="4"/>
  <c r="D22" i="1" s="1"/>
  <c r="G441" i="4"/>
  <c r="H441" i="4"/>
  <c r="G22" i="1" s="1"/>
  <c r="I441" i="4"/>
  <c r="J441" i="4"/>
  <c r="J22" i="1" s="1"/>
  <c r="K441" i="4"/>
  <c r="L441" i="4"/>
  <c r="M441" i="4"/>
  <c r="N441" i="4"/>
  <c r="O441" i="4"/>
  <c r="P441" i="4"/>
  <c r="E442" i="4"/>
  <c r="A442" i="4" s="1"/>
  <c r="F442" i="4"/>
  <c r="G442" i="4"/>
  <c r="H442" i="4"/>
  <c r="G30" i="1" s="1"/>
  <c r="I442" i="4"/>
  <c r="J442" i="4"/>
  <c r="J30" i="1" s="1"/>
  <c r="K442" i="4"/>
  <c r="L442" i="4"/>
  <c r="M30" i="1" s="1"/>
  <c r="M442" i="4"/>
  <c r="N442" i="4"/>
  <c r="O442" i="4"/>
  <c r="P442" i="4"/>
  <c r="R30" i="1" s="1"/>
  <c r="E443" i="4"/>
  <c r="A443" i="4" s="1"/>
  <c r="F443" i="4"/>
  <c r="D19" i="1" s="1"/>
  <c r="G443" i="4"/>
  <c r="H443" i="4"/>
  <c r="G19" i="1" s="1"/>
  <c r="I443" i="4"/>
  <c r="J443" i="4"/>
  <c r="K443" i="4"/>
  <c r="L443" i="4"/>
  <c r="M19" i="1" s="1"/>
  <c r="M443" i="4"/>
  <c r="N443" i="4"/>
  <c r="O443" i="4"/>
  <c r="P443" i="4"/>
  <c r="R19" i="1" s="1"/>
  <c r="E444" i="4"/>
  <c r="A444" i="4" s="1"/>
  <c r="F444" i="4"/>
  <c r="D28" i="1" s="1"/>
  <c r="G444" i="4"/>
  <c r="H444" i="4"/>
  <c r="G28" i="1" s="1"/>
  <c r="I444" i="4"/>
  <c r="J444" i="4"/>
  <c r="J28" i="1" s="1"/>
  <c r="K444" i="4"/>
  <c r="L444" i="4"/>
  <c r="M444" i="4"/>
  <c r="N444" i="4"/>
  <c r="O444" i="4"/>
  <c r="P444" i="4"/>
  <c r="R28" i="1" s="1"/>
  <c r="E445" i="4"/>
  <c r="A445" i="4" s="1"/>
  <c r="F445" i="4"/>
  <c r="D21" i="1" s="1"/>
  <c r="G445" i="4"/>
  <c r="H445" i="4"/>
  <c r="G21" i="1" s="1"/>
  <c r="I445" i="4"/>
  <c r="J445" i="4"/>
  <c r="J21" i="1" s="1"/>
  <c r="K445" i="4"/>
  <c r="L445" i="4"/>
  <c r="M21" i="1" s="1"/>
  <c r="M445" i="4"/>
  <c r="N445" i="4"/>
  <c r="O445" i="4"/>
  <c r="P445" i="4"/>
  <c r="E446" i="4"/>
  <c r="A446" i="4" s="1"/>
  <c r="F446" i="4"/>
  <c r="G446" i="4"/>
  <c r="H446" i="4"/>
  <c r="G27" i="1" s="1"/>
  <c r="I446" i="4"/>
  <c r="J446" i="4"/>
  <c r="J27" i="1" s="1"/>
  <c r="K446" i="4"/>
  <c r="L446" i="4"/>
  <c r="M27" i="1" s="1"/>
  <c r="M446" i="4"/>
  <c r="N446" i="4"/>
  <c r="O446" i="4"/>
  <c r="P446" i="4"/>
  <c r="R27" i="1" s="1"/>
  <c r="E447" i="4"/>
  <c r="A447" i="4" s="1"/>
  <c r="F447" i="4"/>
  <c r="D24" i="1" s="1"/>
  <c r="G447" i="4"/>
  <c r="H447" i="4"/>
  <c r="G24" i="1" s="1"/>
  <c r="I447" i="4"/>
  <c r="J447" i="4"/>
  <c r="K447" i="4"/>
  <c r="L447" i="4"/>
  <c r="M24" i="1" s="1"/>
  <c r="M447" i="4"/>
  <c r="N447" i="4"/>
  <c r="O447" i="4"/>
  <c r="P447" i="4"/>
  <c r="R24" i="1" s="1"/>
  <c r="AC246" i="4"/>
  <c r="AD246" i="4"/>
  <c r="AE246" i="4"/>
  <c r="AF246" i="4"/>
  <c r="AG246" i="4"/>
  <c r="AC247" i="4"/>
  <c r="AD247" i="4"/>
  <c r="AE247" i="4"/>
  <c r="AF247" i="4"/>
  <c r="AG247" i="4"/>
  <c r="AC248" i="4"/>
  <c r="AD248" i="4"/>
  <c r="AE248" i="4"/>
  <c r="AF248" i="4"/>
  <c r="AG248" i="4"/>
  <c r="AC249" i="4"/>
  <c r="AD249" i="4"/>
  <c r="AE249" i="4"/>
  <c r="AF249" i="4"/>
  <c r="AG249" i="4"/>
  <c r="AC250" i="4"/>
  <c r="AD250" i="4"/>
  <c r="AE250" i="4"/>
  <c r="AF250" i="4"/>
  <c r="AG250" i="4"/>
  <c r="AC251" i="4"/>
  <c r="AD251" i="4"/>
  <c r="AE251" i="4"/>
  <c r="AF251" i="4"/>
  <c r="AG251" i="4"/>
  <c r="E246" i="4"/>
  <c r="F246" i="4"/>
  <c r="Y7" i="1" s="1"/>
  <c r="G246" i="4"/>
  <c r="H246" i="4"/>
  <c r="AB7" i="1" s="1"/>
  <c r="I246" i="4"/>
  <c r="J246" i="4"/>
  <c r="AE7" i="1" s="1"/>
  <c r="K246" i="4"/>
  <c r="L246" i="4"/>
  <c r="AH7" i="1" s="1"/>
  <c r="M246" i="4"/>
  <c r="N246" i="4"/>
  <c r="O246" i="4"/>
  <c r="P246" i="4"/>
  <c r="E247" i="4"/>
  <c r="F247" i="4"/>
  <c r="Y8" i="1" s="1"/>
  <c r="G247" i="4"/>
  <c r="H247" i="4"/>
  <c r="AB8" i="1" s="1"/>
  <c r="I247" i="4"/>
  <c r="J247" i="4"/>
  <c r="AE8" i="1" s="1"/>
  <c r="K247" i="4"/>
  <c r="L247" i="4"/>
  <c r="AH8" i="1" s="1"/>
  <c r="M247" i="4"/>
  <c r="N247" i="4"/>
  <c r="O247" i="4"/>
  <c r="P247" i="4"/>
  <c r="E248" i="4"/>
  <c r="F248" i="4"/>
  <c r="Y11" i="1" s="1"/>
  <c r="G248" i="4"/>
  <c r="H248" i="4"/>
  <c r="AB11" i="1" s="1"/>
  <c r="I248" i="4"/>
  <c r="J248" i="4"/>
  <c r="AE11" i="1" s="1"/>
  <c r="K248" i="4"/>
  <c r="L248" i="4"/>
  <c r="AH11" i="1" s="1"/>
  <c r="M248" i="4"/>
  <c r="N248" i="4"/>
  <c r="O248" i="4"/>
  <c r="P248" i="4"/>
  <c r="AM11" i="1" s="1"/>
  <c r="E249" i="4"/>
  <c r="F249" i="4"/>
  <c r="G249" i="4"/>
  <c r="H249" i="4"/>
  <c r="AB12" i="1" s="1"/>
  <c r="I249" i="4"/>
  <c r="J249" i="4"/>
  <c r="AE12" i="1" s="1"/>
  <c r="K249" i="4"/>
  <c r="L249" i="4"/>
  <c r="M249" i="4"/>
  <c r="N249" i="4"/>
  <c r="O249" i="4"/>
  <c r="P249" i="4"/>
  <c r="AM12" i="1" s="1"/>
  <c r="E250" i="4"/>
  <c r="F250" i="4"/>
  <c r="Y9" i="1" s="1"/>
  <c r="G250" i="4"/>
  <c r="H250" i="4"/>
  <c r="AB9" i="1" s="1"/>
  <c r="I250" i="4"/>
  <c r="J250" i="4"/>
  <c r="K250" i="4"/>
  <c r="L250" i="4"/>
  <c r="AH9" i="1" s="1"/>
  <c r="M250" i="4"/>
  <c r="N250" i="4"/>
  <c r="O250" i="4"/>
  <c r="P250" i="4"/>
  <c r="AM9" i="1" s="1"/>
  <c r="E251" i="4"/>
  <c r="F251" i="4"/>
  <c r="Y10" i="1" s="1"/>
  <c r="G251" i="4"/>
  <c r="H251" i="4"/>
  <c r="AB10" i="1" s="1"/>
  <c r="I251" i="4"/>
  <c r="J251" i="4"/>
  <c r="AE10" i="1" s="1"/>
  <c r="K251" i="4"/>
  <c r="L251" i="4"/>
  <c r="AH10" i="1" s="1"/>
  <c r="M251" i="4"/>
  <c r="N251" i="4"/>
  <c r="O251" i="4"/>
  <c r="P251" i="4"/>
  <c r="AC160" i="4"/>
  <c r="AD160" i="4"/>
  <c r="AE160" i="4"/>
  <c r="AF160" i="4"/>
  <c r="AG160" i="4"/>
  <c r="AC161" i="4"/>
  <c r="AD161" i="4"/>
  <c r="AE161" i="4"/>
  <c r="AF161" i="4"/>
  <c r="AG161" i="4"/>
  <c r="AC162" i="4"/>
  <c r="AD162" i="4"/>
  <c r="AE162" i="4"/>
  <c r="AF162" i="4"/>
  <c r="AG162" i="4"/>
  <c r="AC163" i="4"/>
  <c r="AD163" i="4"/>
  <c r="AE163" i="4"/>
  <c r="AF163" i="4"/>
  <c r="AG163" i="4"/>
  <c r="AC164" i="4"/>
  <c r="AD164" i="4"/>
  <c r="AE164" i="4"/>
  <c r="AF164" i="4"/>
  <c r="AG164" i="4"/>
  <c r="AC165" i="4"/>
  <c r="AD165" i="4"/>
  <c r="AE165" i="4"/>
  <c r="AF165" i="4"/>
  <c r="AG165" i="4"/>
  <c r="E160" i="4"/>
  <c r="F160" i="4"/>
  <c r="G160" i="4"/>
  <c r="H160" i="4"/>
  <c r="I160" i="4"/>
  <c r="J160" i="4"/>
  <c r="K160" i="4"/>
  <c r="L160" i="4"/>
  <c r="M160" i="4"/>
  <c r="N160" i="4"/>
  <c r="O160" i="4"/>
  <c r="P160" i="4"/>
  <c r="E161" i="4"/>
  <c r="F161" i="4"/>
  <c r="G161" i="4"/>
  <c r="H161" i="4"/>
  <c r="I161" i="4"/>
  <c r="J161" i="4"/>
  <c r="K161" i="4"/>
  <c r="L161" i="4"/>
  <c r="M161" i="4"/>
  <c r="N161" i="4"/>
  <c r="O161" i="4"/>
  <c r="P161" i="4"/>
  <c r="E162" i="4"/>
  <c r="F162" i="4"/>
  <c r="G162" i="4"/>
  <c r="H162" i="4"/>
  <c r="I162" i="4"/>
  <c r="J162" i="4"/>
  <c r="K162" i="4"/>
  <c r="L162" i="4"/>
  <c r="M162" i="4"/>
  <c r="N162" i="4"/>
  <c r="O162" i="4"/>
  <c r="P162" i="4"/>
  <c r="E163" i="4"/>
  <c r="F163" i="4"/>
  <c r="G163" i="4"/>
  <c r="H163" i="4"/>
  <c r="I163" i="4"/>
  <c r="J163" i="4"/>
  <c r="K163" i="4"/>
  <c r="L163" i="4"/>
  <c r="M163" i="4"/>
  <c r="N163" i="4"/>
  <c r="O163" i="4"/>
  <c r="P163" i="4"/>
  <c r="E164" i="4"/>
  <c r="F164" i="4"/>
  <c r="G164" i="4"/>
  <c r="H164" i="4"/>
  <c r="I164" i="4"/>
  <c r="J164" i="4"/>
  <c r="K164" i="4"/>
  <c r="L164" i="4"/>
  <c r="M164" i="4"/>
  <c r="N164" i="4"/>
  <c r="O164" i="4"/>
  <c r="P164" i="4"/>
  <c r="E165" i="4"/>
  <c r="F165" i="4"/>
  <c r="G165" i="4"/>
  <c r="H165" i="4"/>
  <c r="I165" i="4"/>
  <c r="J165" i="4"/>
  <c r="K165" i="4"/>
  <c r="L165" i="4"/>
  <c r="M165" i="4"/>
  <c r="N165" i="4"/>
  <c r="O165" i="4"/>
  <c r="P165" i="4"/>
  <c r="AC77" i="4"/>
  <c r="AD77" i="4"/>
  <c r="AE77" i="4"/>
  <c r="AF77" i="4"/>
  <c r="AG77" i="4"/>
  <c r="AC78" i="4"/>
  <c r="AD78" i="4"/>
  <c r="AE78" i="4"/>
  <c r="AF78" i="4"/>
  <c r="AG78" i="4"/>
  <c r="AC79" i="4"/>
  <c r="AD79" i="4"/>
  <c r="AE79" i="4"/>
  <c r="AF79" i="4"/>
  <c r="AG79" i="4"/>
  <c r="E77" i="4"/>
  <c r="F77" i="4"/>
  <c r="D14" i="1" s="1"/>
  <c r="G77" i="4"/>
  <c r="H77" i="4"/>
  <c r="G14" i="1" s="1"/>
  <c r="I77" i="4"/>
  <c r="J77" i="4"/>
  <c r="J14" i="1" s="1"/>
  <c r="K77" i="4"/>
  <c r="L77" i="4"/>
  <c r="M14" i="1" s="1"/>
  <c r="M77" i="4"/>
  <c r="N77" i="4"/>
  <c r="O77" i="4"/>
  <c r="P77" i="4"/>
  <c r="R14" i="1" s="1"/>
  <c r="E78" i="4"/>
  <c r="F78" i="4"/>
  <c r="D13" i="1" s="1"/>
  <c r="G78" i="4"/>
  <c r="H78" i="4"/>
  <c r="G13" i="1" s="1"/>
  <c r="I78" i="4"/>
  <c r="J78" i="4"/>
  <c r="J13" i="1" s="1"/>
  <c r="K78" i="4"/>
  <c r="L78" i="4"/>
  <c r="M13" i="1" s="1"/>
  <c r="M78" i="4"/>
  <c r="N78" i="4"/>
  <c r="O78" i="4"/>
  <c r="P78" i="4"/>
  <c r="R13" i="1" s="1"/>
  <c r="E79" i="4"/>
  <c r="F79" i="4"/>
  <c r="D12" i="1" s="1"/>
  <c r="G79" i="4"/>
  <c r="H79" i="4"/>
  <c r="G12" i="1" s="1"/>
  <c r="I79" i="4"/>
  <c r="J79" i="4"/>
  <c r="J12" i="1" s="1"/>
  <c r="K79" i="4"/>
  <c r="L79" i="4"/>
  <c r="M12" i="1" s="1"/>
  <c r="M79" i="4"/>
  <c r="N79" i="4"/>
  <c r="O79" i="4"/>
  <c r="P79" i="4"/>
  <c r="R12" i="1" s="1"/>
  <c r="AC475" i="4"/>
  <c r="AD475" i="4"/>
  <c r="AE475" i="4"/>
  <c r="AF475" i="4"/>
  <c r="AG475" i="4"/>
  <c r="AC476" i="4"/>
  <c r="AD476" i="4"/>
  <c r="AE476" i="4"/>
  <c r="AF476" i="4"/>
  <c r="AG476" i="4"/>
  <c r="AC477" i="4"/>
  <c r="AD477" i="4"/>
  <c r="AE477" i="4"/>
  <c r="AF477" i="4"/>
  <c r="AG477" i="4"/>
  <c r="AC478" i="4"/>
  <c r="AD478" i="4"/>
  <c r="AE478" i="4"/>
  <c r="AF478" i="4"/>
  <c r="AG478" i="4"/>
  <c r="AC479" i="4"/>
  <c r="AD479" i="4"/>
  <c r="AE479" i="4"/>
  <c r="AF479" i="4"/>
  <c r="AG479" i="4"/>
  <c r="AC480" i="4"/>
  <c r="AD480" i="4"/>
  <c r="AE480" i="4"/>
  <c r="AF480" i="4"/>
  <c r="AG480" i="4"/>
  <c r="AC481" i="4"/>
  <c r="AD481" i="4"/>
  <c r="AE481" i="4"/>
  <c r="AF481" i="4"/>
  <c r="AG481" i="4"/>
  <c r="AC482" i="4"/>
  <c r="AD482" i="4"/>
  <c r="AE482" i="4"/>
  <c r="AF482" i="4"/>
  <c r="AG482" i="4"/>
  <c r="AC483" i="4"/>
  <c r="AD483" i="4"/>
  <c r="AE483" i="4"/>
  <c r="AF483" i="4"/>
  <c r="AG483" i="4"/>
  <c r="AC484" i="4"/>
  <c r="AD484" i="4"/>
  <c r="AE484" i="4"/>
  <c r="AF484" i="4"/>
  <c r="AG484" i="4"/>
  <c r="AC485" i="4"/>
  <c r="AD485" i="4"/>
  <c r="AE485" i="4"/>
  <c r="AF485" i="4"/>
  <c r="AG485" i="4"/>
  <c r="AC486" i="4"/>
  <c r="AD486" i="4"/>
  <c r="AE486" i="4"/>
  <c r="AF486" i="4"/>
  <c r="AG486" i="4"/>
  <c r="AC265" i="4"/>
  <c r="AD265" i="4"/>
  <c r="AE265" i="4"/>
  <c r="AF265" i="4"/>
  <c r="AG265" i="4"/>
  <c r="AC266" i="4"/>
  <c r="AD266" i="4"/>
  <c r="AE266" i="4"/>
  <c r="AF266" i="4"/>
  <c r="AG266" i="4"/>
  <c r="AC267" i="4"/>
  <c r="AD267" i="4"/>
  <c r="AE267" i="4"/>
  <c r="AF267" i="4"/>
  <c r="AG267" i="4"/>
  <c r="AC268" i="4"/>
  <c r="AD268" i="4"/>
  <c r="AE268" i="4"/>
  <c r="AF268" i="4"/>
  <c r="AG268" i="4"/>
  <c r="AC269" i="4"/>
  <c r="AD269" i="4"/>
  <c r="AE269" i="4"/>
  <c r="AF269" i="4"/>
  <c r="AG269" i="4"/>
  <c r="AC270" i="4"/>
  <c r="AD270" i="4"/>
  <c r="AE270" i="4"/>
  <c r="AF270" i="4"/>
  <c r="AG270" i="4"/>
  <c r="AC271" i="4"/>
  <c r="AD271" i="4"/>
  <c r="AE271" i="4"/>
  <c r="AF271" i="4"/>
  <c r="AG271" i="4"/>
  <c r="AC272" i="4"/>
  <c r="AD272" i="4"/>
  <c r="AE272" i="4"/>
  <c r="AF272" i="4"/>
  <c r="AG272" i="4"/>
  <c r="AC273" i="4"/>
  <c r="AD273" i="4"/>
  <c r="AE273" i="4"/>
  <c r="AF273" i="4"/>
  <c r="AG273" i="4"/>
  <c r="AC274" i="4"/>
  <c r="AD274" i="4"/>
  <c r="AE274" i="4"/>
  <c r="AF274" i="4"/>
  <c r="AG274" i="4"/>
  <c r="AC275" i="4"/>
  <c r="AD275" i="4"/>
  <c r="AE275" i="4"/>
  <c r="AF275" i="4"/>
  <c r="AG275" i="4"/>
  <c r="AC276" i="4"/>
  <c r="AD276" i="4"/>
  <c r="AE276" i="4"/>
  <c r="AF276" i="4"/>
  <c r="AG276" i="4"/>
  <c r="AC277" i="4"/>
  <c r="AD277" i="4"/>
  <c r="AE277" i="4"/>
  <c r="AF277" i="4"/>
  <c r="AG277" i="4"/>
  <c r="AC278" i="4"/>
  <c r="AD278" i="4"/>
  <c r="AE278" i="4"/>
  <c r="AF278" i="4"/>
  <c r="AG278" i="4"/>
  <c r="AC279" i="4"/>
  <c r="AD279" i="4"/>
  <c r="AE279" i="4"/>
  <c r="AF279" i="4"/>
  <c r="AG279" i="4"/>
  <c r="AC280" i="4"/>
  <c r="AD280" i="4"/>
  <c r="AE280" i="4"/>
  <c r="AF280" i="4"/>
  <c r="AG280" i="4"/>
  <c r="AC281" i="4"/>
  <c r="AD281" i="4"/>
  <c r="AE281" i="4"/>
  <c r="AF281" i="4"/>
  <c r="AG281" i="4"/>
  <c r="AC282" i="4"/>
  <c r="AD282" i="4"/>
  <c r="AE282" i="4"/>
  <c r="AF282" i="4"/>
  <c r="AG282" i="4"/>
  <c r="AC283" i="4"/>
  <c r="AD283" i="4"/>
  <c r="AE283" i="4"/>
  <c r="AF283" i="4"/>
  <c r="AG283" i="4"/>
  <c r="AC284" i="4"/>
  <c r="AD284" i="4"/>
  <c r="AE284" i="4"/>
  <c r="AF284" i="4"/>
  <c r="AG284" i="4"/>
  <c r="AC285" i="4"/>
  <c r="AD285" i="4"/>
  <c r="AE285" i="4"/>
  <c r="AF285" i="4"/>
  <c r="AG285" i="4"/>
  <c r="AC286" i="4"/>
  <c r="AD286" i="4"/>
  <c r="AE286" i="4"/>
  <c r="AF286" i="4"/>
  <c r="AG286" i="4"/>
  <c r="AC287" i="4"/>
  <c r="AD287" i="4"/>
  <c r="AE287" i="4"/>
  <c r="AF287" i="4"/>
  <c r="AG287" i="4"/>
  <c r="AC288" i="4"/>
  <c r="AD288" i="4"/>
  <c r="AE288" i="4"/>
  <c r="AF288" i="4"/>
  <c r="AG288" i="4"/>
  <c r="AC289" i="4"/>
  <c r="AD289" i="4"/>
  <c r="AE289" i="4"/>
  <c r="AF289" i="4"/>
  <c r="AG289" i="4"/>
  <c r="AC290" i="4"/>
  <c r="AD290" i="4"/>
  <c r="AE290" i="4"/>
  <c r="AF290" i="4"/>
  <c r="AG290" i="4"/>
  <c r="AC291" i="4"/>
  <c r="AD291" i="4"/>
  <c r="AE291" i="4"/>
  <c r="AF291" i="4"/>
  <c r="AG291" i="4"/>
  <c r="AC292" i="4"/>
  <c r="AD292" i="4"/>
  <c r="AE292" i="4"/>
  <c r="AF292" i="4"/>
  <c r="AG292" i="4"/>
  <c r="AC293" i="4"/>
  <c r="AD293" i="4"/>
  <c r="AE293" i="4"/>
  <c r="AF293" i="4"/>
  <c r="AG293" i="4"/>
  <c r="AC294" i="4"/>
  <c r="AD294" i="4"/>
  <c r="AE294" i="4"/>
  <c r="AF294" i="4"/>
  <c r="AG294" i="4"/>
  <c r="AC295" i="4"/>
  <c r="AD295" i="4"/>
  <c r="AE295" i="4"/>
  <c r="AF295" i="4"/>
  <c r="AG295" i="4"/>
  <c r="AC296" i="4"/>
  <c r="AD296" i="4"/>
  <c r="AE296" i="4"/>
  <c r="AF296" i="4"/>
  <c r="AG296" i="4"/>
  <c r="AC297" i="4"/>
  <c r="AD297" i="4"/>
  <c r="AE297" i="4"/>
  <c r="AF297" i="4"/>
  <c r="AG297" i="4"/>
  <c r="AC298" i="4"/>
  <c r="AD298" i="4"/>
  <c r="AE298" i="4"/>
  <c r="AF298" i="4"/>
  <c r="AG298" i="4"/>
  <c r="AC299" i="4"/>
  <c r="AD299" i="4"/>
  <c r="AE299" i="4"/>
  <c r="AF299" i="4"/>
  <c r="AG299" i="4"/>
  <c r="AC300" i="4"/>
  <c r="AD300" i="4"/>
  <c r="AE300" i="4"/>
  <c r="AF300" i="4"/>
  <c r="AG300" i="4"/>
  <c r="AC301" i="4"/>
  <c r="AD301" i="4"/>
  <c r="AE301" i="4"/>
  <c r="AF301" i="4"/>
  <c r="AG301" i="4"/>
  <c r="AC302" i="4"/>
  <c r="AD302" i="4"/>
  <c r="AE302" i="4"/>
  <c r="AF302" i="4"/>
  <c r="AG302" i="4"/>
  <c r="AC303" i="4"/>
  <c r="AD303" i="4"/>
  <c r="AE303" i="4"/>
  <c r="AF303" i="4"/>
  <c r="AG303" i="4"/>
  <c r="AC304" i="4"/>
  <c r="AD304" i="4"/>
  <c r="AE304" i="4"/>
  <c r="AF304" i="4"/>
  <c r="AG304" i="4"/>
  <c r="AC305" i="4"/>
  <c r="AD305" i="4"/>
  <c r="AE305" i="4"/>
  <c r="AF305" i="4"/>
  <c r="AG305" i="4"/>
  <c r="AC306" i="4"/>
  <c r="AD306" i="4"/>
  <c r="AE306" i="4"/>
  <c r="AF306" i="4"/>
  <c r="AG306" i="4"/>
  <c r="AC307" i="4"/>
  <c r="AD307" i="4"/>
  <c r="AE307" i="4"/>
  <c r="AF307" i="4"/>
  <c r="AG307" i="4"/>
  <c r="AC308" i="4"/>
  <c r="AD308" i="4"/>
  <c r="AE308" i="4"/>
  <c r="AF308" i="4"/>
  <c r="AG308" i="4"/>
  <c r="AC309" i="4"/>
  <c r="AD309" i="4"/>
  <c r="AE309" i="4"/>
  <c r="AF309" i="4"/>
  <c r="AG309" i="4"/>
  <c r="AC310" i="4"/>
  <c r="AD310" i="4"/>
  <c r="AE310" i="4"/>
  <c r="AF310" i="4"/>
  <c r="AG310" i="4"/>
  <c r="AC311" i="4"/>
  <c r="AD311" i="4"/>
  <c r="AE311" i="4"/>
  <c r="AF311" i="4"/>
  <c r="AG311" i="4"/>
  <c r="AC312" i="4"/>
  <c r="AD312" i="4"/>
  <c r="AE312" i="4"/>
  <c r="AF312" i="4"/>
  <c r="AG312" i="4"/>
  <c r="AC313" i="4"/>
  <c r="AD313" i="4"/>
  <c r="AE313" i="4"/>
  <c r="AF313" i="4"/>
  <c r="AG313" i="4"/>
  <c r="AC314" i="4"/>
  <c r="AD314" i="4"/>
  <c r="AE314" i="4"/>
  <c r="AF314" i="4"/>
  <c r="AG314" i="4"/>
  <c r="AC315" i="4"/>
  <c r="AD315" i="4"/>
  <c r="AE315" i="4"/>
  <c r="AF315" i="4"/>
  <c r="AG315" i="4"/>
  <c r="AC316" i="4"/>
  <c r="AD316" i="4"/>
  <c r="AE316" i="4"/>
  <c r="AF316" i="4"/>
  <c r="AG316" i="4"/>
  <c r="AC317" i="4"/>
  <c r="AD317" i="4"/>
  <c r="AE317" i="4"/>
  <c r="AF317" i="4"/>
  <c r="AG317" i="4"/>
  <c r="AC318" i="4"/>
  <c r="AD318" i="4"/>
  <c r="AE318" i="4"/>
  <c r="AF318" i="4"/>
  <c r="AG318" i="4"/>
  <c r="AC319" i="4"/>
  <c r="AD319" i="4"/>
  <c r="AE319" i="4"/>
  <c r="AF319" i="4"/>
  <c r="AG319" i="4"/>
  <c r="AC320" i="4"/>
  <c r="AD320" i="4"/>
  <c r="AE320" i="4"/>
  <c r="AF320" i="4"/>
  <c r="AG320" i="4"/>
  <c r="AC321" i="4"/>
  <c r="AD321" i="4"/>
  <c r="AE321" i="4"/>
  <c r="AF321" i="4"/>
  <c r="AG321" i="4"/>
  <c r="AC322" i="4"/>
  <c r="AD322" i="4"/>
  <c r="AE322" i="4"/>
  <c r="AF322" i="4"/>
  <c r="AG322" i="4"/>
  <c r="AC323" i="4"/>
  <c r="AD323" i="4"/>
  <c r="AE323" i="4"/>
  <c r="AF323" i="4"/>
  <c r="AG323" i="4"/>
  <c r="AC324" i="4"/>
  <c r="AD324" i="4"/>
  <c r="AE324" i="4"/>
  <c r="AF324" i="4"/>
  <c r="AG324" i="4"/>
  <c r="AC325" i="4"/>
  <c r="AD325" i="4"/>
  <c r="AE325" i="4"/>
  <c r="AF325" i="4"/>
  <c r="AG325" i="4"/>
  <c r="AC326" i="4"/>
  <c r="AD326" i="4"/>
  <c r="AE326" i="4"/>
  <c r="AF326" i="4"/>
  <c r="AG326" i="4"/>
  <c r="AC327" i="4"/>
  <c r="AD327" i="4"/>
  <c r="AE327" i="4"/>
  <c r="AF327" i="4"/>
  <c r="AG327" i="4"/>
  <c r="AC328" i="4"/>
  <c r="AD328" i="4"/>
  <c r="AE328" i="4"/>
  <c r="AF328" i="4"/>
  <c r="AG328" i="4"/>
  <c r="AC329" i="4"/>
  <c r="AD329" i="4"/>
  <c r="AE329" i="4"/>
  <c r="AF329" i="4"/>
  <c r="AG329" i="4"/>
  <c r="AC330" i="4"/>
  <c r="AD330" i="4"/>
  <c r="AE330" i="4"/>
  <c r="AF330" i="4"/>
  <c r="AG330" i="4"/>
  <c r="AC331" i="4"/>
  <c r="AD331" i="4"/>
  <c r="AE331" i="4"/>
  <c r="AF331" i="4"/>
  <c r="AG331" i="4"/>
  <c r="AC332" i="4"/>
  <c r="AD332" i="4"/>
  <c r="AE332" i="4"/>
  <c r="AF332" i="4"/>
  <c r="AG332" i="4"/>
  <c r="AC333" i="4"/>
  <c r="AD333" i="4"/>
  <c r="AE333" i="4"/>
  <c r="AF333" i="4"/>
  <c r="AG333" i="4"/>
  <c r="AC334" i="4"/>
  <c r="AD334" i="4"/>
  <c r="AE334" i="4"/>
  <c r="AF334" i="4"/>
  <c r="AG334" i="4"/>
  <c r="AC335" i="4"/>
  <c r="AD335" i="4"/>
  <c r="AE335" i="4"/>
  <c r="AF335" i="4"/>
  <c r="AG335" i="4"/>
  <c r="AC336" i="4"/>
  <c r="AD336" i="4"/>
  <c r="AE336" i="4"/>
  <c r="AF336" i="4"/>
  <c r="AG336" i="4"/>
  <c r="AC337" i="4"/>
  <c r="AD337" i="4"/>
  <c r="AE337" i="4"/>
  <c r="AF337" i="4"/>
  <c r="AG337" i="4"/>
  <c r="AC338" i="4"/>
  <c r="AD338" i="4"/>
  <c r="AE338" i="4"/>
  <c r="AF338" i="4"/>
  <c r="AG338" i="4"/>
  <c r="AC339" i="4"/>
  <c r="AD339" i="4"/>
  <c r="AE339" i="4"/>
  <c r="AF339" i="4"/>
  <c r="AG339" i="4"/>
  <c r="AC340" i="4"/>
  <c r="AD340" i="4"/>
  <c r="AE340" i="4"/>
  <c r="AF340" i="4"/>
  <c r="AG340" i="4"/>
  <c r="AC341" i="4"/>
  <c r="AD341" i="4"/>
  <c r="AE341" i="4"/>
  <c r="AF341" i="4"/>
  <c r="AG341" i="4"/>
  <c r="AC342" i="4"/>
  <c r="AD342" i="4"/>
  <c r="AE342" i="4"/>
  <c r="AF342" i="4"/>
  <c r="AG342" i="4"/>
  <c r="AC343" i="4"/>
  <c r="AD343" i="4"/>
  <c r="AE343" i="4"/>
  <c r="AF343" i="4"/>
  <c r="AG343" i="4"/>
  <c r="AC344" i="4"/>
  <c r="AD344" i="4"/>
  <c r="AE344" i="4"/>
  <c r="AF344" i="4"/>
  <c r="AG344" i="4"/>
  <c r="AC345" i="4"/>
  <c r="AD345" i="4"/>
  <c r="AE345" i="4"/>
  <c r="AF345" i="4"/>
  <c r="AG345" i="4"/>
  <c r="AC346" i="4"/>
  <c r="AD346" i="4"/>
  <c r="AE346" i="4"/>
  <c r="AF346" i="4"/>
  <c r="AG346" i="4"/>
  <c r="AC347" i="4"/>
  <c r="AD347" i="4"/>
  <c r="AE347" i="4"/>
  <c r="AF347" i="4"/>
  <c r="AG347" i="4"/>
  <c r="AC348" i="4"/>
  <c r="AD348" i="4"/>
  <c r="AE348" i="4"/>
  <c r="AF348" i="4"/>
  <c r="AG348" i="4"/>
  <c r="AC349" i="4"/>
  <c r="AD349" i="4"/>
  <c r="AE349" i="4"/>
  <c r="AF349" i="4"/>
  <c r="AG349" i="4"/>
  <c r="AC350" i="4"/>
  <c r="AD350" i="4"/>
  <c r="AE350" i="4"/>
  <c r="AF350" i="4"/>
  <c r="AG350" i="4"/>
  <c r="AC351" i="4"/>
  <c r="AD351" i="4"/>
  <c r="AE351" i="4"/>
  <c r="AF351" i="4"/>
  <c r="AG351" i="4"/>
  <c r="AC352" i="4"/>
  <c r="AD352" i="4"/>
  <c r="AE352" i="4"/>
  <c r="AF352" i="4"/>
  <c r="AG352" i="4"/>
  <c r="AC353" i="4"/>
  <c r="AD353" i="4"/>
  <c r="AE353" i="4"/>
  <c r="AF353" i="4"/>
  <c r="AG353" i="4"/>
  <c r="AC354" i="4"/>
  <c r="AD354" i="4"/>
  <c r="AE354" i="4"/>
  <c r="AF354" i="4"/>
  <c r="AG354" i="4"/>
  <c r="AC355" i="4"/>
  <c r="AD355" i="4"/>
  <c r="AE355" i="4"/>
  <c r="AF355" i="4"/>
  <c r="AG355" i="4"/>
  <c r="AC356" i="4"/>
  <c r="AD356" i="4"/>
  <c r="AE356" i="4"/>
  <c r="AF356" i="4"/>
  <c r="AG356" i="4"/>
  <c r="AC357" i="4"/>
  <c r="AD357" i="4"/>
  <c r="AE357" i="4"/>
  <c r="AF357" i="4"/>
  <c r="AG357" i="4"/>
  <c r="AC358" i="4"/>
  <c r="AD358" i="4"/>
  <c r="AE358" i="4"/>
  <c r="AF358" i="4"/>
  <c r="AG358" i="4"/>
  <c r="AC359" i="4"/>
  <c r="AD359" i="4"/>
  <c r="AE359" i="4"/>
  <c r="AF359" i="4"/>
  <c r="AG359" i="4"/>
  <c r="AC360" i="4"/>
  <c r="AD360" i="4"/>
  <c r="AE360" i="4"/>
  <c r="AF360" i="4"/>
  <c r="AG360" i="4"/>
  <c r="AC361" i="4"/>
  <c r="AD361" i="4"/>
  <c r="AE361" i="4"/>
  <c r="AF361" i="4"/>
  <c r="AG361" i="4"/>
  <c r="AC362" i="4"/>
  <c r="AD362" i="4"/>
  <c r="AE362" i="4"/>
  <c r="AF362" i="4"/>
  <c r="AG362" i="4"/>
  <c r="AC363" i="4"/>
  <c r="AD363" i="4"/>
  <c r="AE363" i="4"/>
  <c r="AF363" i="4"/>
  <c r="AG363" i="4"/>
  <c r="AC364" i="4"/>
  <c r="AD364" i="4"/>
  <c r="AE364" i="4"/>
  <c r="AF364" i="4"/>
  <c r="AG364" i="4"/>
  <c r="AC365" i="4"/>
  <c r="AD365" i="4"/>
  <c r="AE365" i="4"/>
  <c r="AF365" i="4"/>
  <c r="AG365" i="4"/>
  <c r="AC366" i="4"/>
  <c r="AD366" i="4"/>
  <c r="AE366" i="4"/>
  <c r="AF366" i="4"/>
  <c r="AG366" i="4"/>
  <c r="AC367" i="4"/>
  <c r="AD367" i="4"/>
  <c r="AE367" i="4"/>
  <c r="AF367" i="4"/>
  <c r="AG367" i="4"/>
  <c r="AC368" i="4"/>
  <c r="AD368" i="4"/>
  <c r="AE368" i="4"/>
  <c r="AF368" i="4"/>
  <c r="AG368" i="4"/>
  <c r="AC369" i="4"/>
  <c r="AD369" i="4"/>
  <c r="AE369" i="4"/>
  <c r="AF369" i="4"/>
  <c r="AG369" i="4"/>
  <c r="AC370" i="4"/>
  <c r="AD370" i="4"/>
  <c r="AE370" i="4"/>
  <c r="AF370" i="4"/>
  <c r="AG370" i="4"/>
  <c r="AC371" i="4"/>
  <c r="AD371" i="4"/>
  <c r="AE371" i="4"/>
  <c r="AF371" i="4"/>
  <c r="AG371" i="4"/>
  <c r="AC372" i="4"/>
  <c r="AD372" i="4"/>
  <c r="AE372" i="4"/>
  <c r="AF372" i="4"/>
  <c r="AG372" i="4"/>
  <c r="AC373" i="4"/>
  <c r="AD373" i="4"/>
  <c r="AE373" i="4"/>
  <c r="AF373" i="4"/>
  <c r="AG373" i="4"/>
  <c r="AC374" i="4"/>
  <c r="AD374" i="4"/>
  <c r="AE374" i="4"/>
  <c r="AF374" i="4"/>
  <c r="AG374" i="4"/>
  <c r="AC375" i="4"/>
  <c r="AD375" i="4"/>
  <c r="AE375" i="4"/>
  <c r="AF375" i="4"/>
  <c r="AG375" i="4"/>
  <c r="AC376" i="4"/>
  <c r="AD376" i="4"/>
  <c r="AE376" i="4"/>
  <c r="AF376" i="4"/>
  <c r="AG376" i="4"/>
  <c r="AC377" i="4"/>
  <c r="AD377" i="4"/>
  <c r="AE377" i="4"/>
  <c r="AF377" i="4"/>
  <c r="AG377" i="4"/>
  <c r="AC378" i="4"/>
  <c r="AD378" i="4"/>
  <c r="AE378" i="4"/>
  <c r="AF378" i="4"/>
  <c r="AG378" i="4"/>
  <c r="AC379" i="4"/>
  <c r="AD379" i="4"/>
  <c r="AE379" i="4"/>
  <c r="AF379" i="4"/>
  <c r="AG379" i="4"/>
  <c r="AC380" i="4"/>
  <c r="AD380" i="4"/>
  <c r="AE380" i="4"/>
  <c r="AF380" i="4"/>
  <c r="AG380" i="4"/>
  <c r="AC381" i="4"/>
  <c r="AD381" i="4"/>
  <c r="AE381" i="4"/>
  <c r="AF381" i="4"/>
  <c r="AG381" i="4"/>
  <c r="AC382" i="4"/>
  <c r="AD382" i="4"/>
  <c r="AE382" i="4"/>
  <c r="AF382" i="4"/>
  <c r="AG382" i="4"/>
  <c r="AC383" i="4"/>
  <c r="AD383" i="4"/>
  <c r="AE383" i="4"/>
  <c r="AF383" i="4"/>
  <c r="AG383" i="4"/>
  <c r="AC384" i="4"/>
  <c r="AD384" i="4"/>
  <c r="AE384" i="4"/>
  <c r="AF384" i="4"/>
  <c r="AG384" i="4"/>
  <c r="AC385" i="4"/>
  <c r="AD385" i="4"/>
  <c r="AE385" i="4"/>
  <c r="AF385" i="4"/>
  <c r="AG385" i="4"/>
  <c r="AC386" i="4"/>
  <c r="AD386" i="4"/>
  <c r="AE386" i="4"/>
  <c r="AF386" i="4"/>
  <c r="AG386" i="4"/>
  <c r="AC387" i="4"/>
  <c r="AD387" i="4"/>
  <c r="AE387" i="4"/>
  <c r="AF387" i="4"/>
  <c r="AG387" i="4"/>
  <c r="AC388" i="4"/>
  <c r="AD388" i="4"/>
  <c r="AE388" i="4"/>
  <c r="AF388" i="4"/>
  <c r="AG388" i="4"/>
  <c r="AC389" i="4"/>
  <c r="AD389" i="4"/>
  <c r="AE389" i="4"/>
  <c r="AF389" i="4"/>
  <c r="AG389" i="4"/>
  <c r="AC390" i="4"/>
  <c r="AD390" i="4"/>
  <c r="AE390" i="4"/>
  <c r="AF390" i="4"/>
  <c r="AG390" i="4"/>
  <c r="AC391" i="4"/>
  <c r="AD391" i="4"/>
  <c r="AE391" i="4"/>
  <c r="AF391" i="4"/>
  <c r="AG391" i="4"/>
  <c r="AC392" i="4"/>
  <c r="AD392" i="4"/>
  <c r="AE392" i="4"/>
  <c r="AF392" i="4"/>
  <c r="AG392" i="4"/>
  <c r="AC393" i="4"/>
  <c r="AD393" i="4"/>
  <c r="AE393" i="4"/>
  <c r="AF393" i="4"/>
  <c r="AG393" i="4"/>
  <c r="AC394" i="4"/>
  <c r="AD394" i="4"/>
  <c r="AE394" i="4"/>
  <c r="AF394" i="4"/>
  <c r="AG394" i="4"/>
  <c r="AC395" i="4"/>
  <c r="AD395" i="4"/>
  <c r="AE395" i="4"/>
  <c r="AF395" i="4"/>
  <c r="AG395" i="4"/>
  <c r="AC396" i="4"/>
  <c r="AD396" i="4"/>
  <c r="AE396" i="4"/>
  <c r="AF396" i="4"/>
  <c r="AG396" i="4"/>
  <c r="AC397" i="4"/>
  <c r="AD397" i="4"/>
  <c r="AE397" i="4"/>
  <c r="AF397" i="4"/>
  <c r="AG397" i="4"/>
  <c r="AC398" i="4"/>
  <c r="AD398" i="4"/>
  <c r="AE398" i="4"/>
  <c r="AF398" i="4"/>
  <c r="AG398" i="4"/>
  <c r="AC399" i="4"/>
  <c r="AD399" i="4"/>
  <c r="AE399" i="4"/>
  <c r="AF399" i="4"/>
  <c r="AG399" i="4"/>
  <c r="AC400" i="4"/>
  <c r="AD400" i="4"/>
  <c r="AE400" i="4"/>
  <c r="AF400" i="4"/>
  <c r="AG400" i="4"/>
  <c r="AC401" i="4"/>
  <c r="AD401" i="4"/>
  <c r="AE401" i="4"/>
  <c r="AF401" i="4"/>
  <c r="AG401" i="4"/>
  <c r="AC402" i="4"/>
  <c r="AD402" i="4"/>
  <c r="AE402" i="4"/>
  <c r="AF402" i="4"/>
  <c r="AG402" i="4"/>
  <c r="AC403" i="4"/>
  <c r="AD403" i="4"/>
  <c r="AE403" i="4"/>
  <c r="AF403" i="4"/>
  <c r="AG403" i="4"/>
  <c r="AC404" i="4"/>
  <c r="AD404" i="4"/>
  <c r="AE404" i="4"/>
  <c r="AF404" i="4"/>
  <c r="AG404" i="4"/>
  <c r="AC405" i="4"/>
  <c r="AD405" i="4"/>
  <c r="AE405" i="4"/>
  <c r="AF405" i="4"/>
  <c r="AG405" i="4"/>
  <c r="AC406" i="4"/>
  <c r="AD406" i="4"/>
  <c r="AE406" i="4"/>
  <c r="AF406" i="4"/>
  <c r="AG406" i="4"/>
  <c r="AC407" i="4"/>
  <c r="AD407" i="4"/>
  <c r="AE407" i="4"/>
  <c r="AF407" i="4"/>
  <c r="AG407" i="4"/>
  <c r="AC408" i="4"/>
  <c r="AD408" i="4"/>
  <c r="AE408" i="4"/>
  <c r="AF408" i="4"/>
  <c r="AG408" i="4"/>
  <c r="AC409" i="4"/>
  <c r="AD409" i="4"/>
  <c r="AE409" i="4"/>
  <c r="AF409" i="4"/>
  <c r="AG409" i="4"/>
  <c r="AC410" i="4"/>
  <c r="AD410" i="4"/>
  <c r="AE410" i="4"/>
  <c r="AF410" i="4"/>
  <c r="AG410" i="4"/>
  <c r="AC411" i="4"/>
  <c r="AD411" i="4"/>
  <c r="AE411" i="4"/>
  <c r="AF411" i="4"/>
  <c r="AG411" i="4"/>
  <c r="AC412" i="4"/>
  <c r="AD412" i="4"/>
  <c r="AE412" i="4"/>
  <c r="AF412" i="4"/>
  <c r="AG412" i="4"/>
  <c r="AC413" i="4"/>
  <c r="AD413" i="4"/>
  <c r="AE413" i="4"/>
  <c r="AF413" i="4"/>
  <c r="AG413" i="4"/>
  <c r="AC414" i="4"/>
  <c r="AD414" i="4"/>
  <c r="AE414" i="4"/>
  <c r="AF414" i="4"/>
  <c r="AG414" i="4"/>
  <c r="AC415" i="4"/>
  <c r="AD415" i="4"/>
  <c r="AE415" i="4"/>
  <c r="AF415" i="4"/>
  <c r="AG415" i="4"/>
  <c r="AC416" i="4"/>
  <c r="AD416" i="4"/>
  <c r="AE416" i="4"/>
  <c r="AF416" i="4"/>
  <c r="AG416" i="4"/>
  <c r="AC417" i="4"/>
  <c r="AD417" i="4"/>
  <c r="AE417" i="4"/>
  <c r="AF417" i="4"/>
  <c r="AG417" i="4"/>
  <c r="AC418" i="4"/>
  <c r="AD418" i="4"/>
  <c r="AE418" i="4"/>
  <c r="AF418" i="4"/>
  <c r="AG418" i="4"/>
  <c r="AC419" i="4"/>
  <c r="AD419" i="4"/>
  <c r="AE419" i="4"/>
  <c r="AF419" i="4"/>
  <c r="AG419" i="4"/>
  <c r="AC420" i="4"/>
  <c r="AD420" i="4"/>
  <c r="AE420" i="4"/>
  <c r="AF420" i="4"/>
  <c r="AG420" i="4"/>
  <c r="AC421" i="4"/>
  <c r="AD421" i="4"/>
  <c r="AE421" i="4"/>
  <c r="AF421" i="4"/>
  <c r="AG421" i="4"/>
  <c r="AC422" i="4"/>
  <c r="AD422" i="4"/>
  <c r="AE422" i="4"/>
  <c r="AF422" i="4"/>
  <c r="AG422" i="4"/>
  <c r="AC423" i="4"/>
  <c r="AD423" i="4"/>
  <c r="AE423" i="4"/>
  <c r="AF423" i="4"/>
  <c r="AG423" i="4"/>
  <c r="AC424" i="4"/>
  <c r="AD424" i="4"/>
  <c r="AE424" i="4"/>
  <c r="AF424" i="4"/>
  <c r="AG424" i="4"/>
  <c r="AC425" i="4"/>
  <c r="AD425" i="4"/>
  <c r="AE425" i="4"/>
  <c r="AF425" i="4"/>
  <c r="AG425" i="4"/>
  <c r="AC426" i="4"/>
  <c r="AD426" i="4"/>
  <c r="AE426" i="4"/>
  <c r="AF426" i="4"/>
  <c r="AG426" i="4"/>
  <c r="AC427" i="4"/>
  <c r="AD427" i="4"/>
  <c r="AE427" i="4"/>
  <c r="AF427" i="4"/>
  <c r="AG427" i="4"/>
  <c r="AC428" i="4"/>
  <c r="AD428" i="4"/>
  <c r="AE428" i="4"/>
  <c r="AF428" i="4"/>
  <c r="AG428" i="4"/>
  <c r="AC429" i="4"/>
  <c r="AD429" i="4"/>
  <c r="AE429" i="4"/>
  <c r="AF429" i="4"/>
  <c r="AG429" i="4"/>
  <c r="AC430" i="4"/>
  <c r="AD430" i="4"/>
  <c r="AE430" i="4"/>
  <c r="AF430" i="4"/>
  <c r="AG430" i="4"/>
  <c r="AC431" i="4"/>
  <c r="AD431" i="4"/>
  <c r="AE431" i="4"/>
  <c r="AF431" i="4"/>
  <c r="AG431" i="4"/>
  <c r="AC432" i="4"/>
  <c r="AD432" i="4"/>
  <c r="AE432" i="4"/>
  <c r="AF432" i="4"/>
  <c r="AG432" i="4"/>
  <c r="AC174" i="4"/>
  <c r="AD174" i="4"/>
  <c r="AE174" i="4"/>
  <c r="AF174" i="4"/>
  <c r="AG174" i="4"/>
  <c r="AC175" i="4"/>
  <c r="AD175" i="4"/>
  <c r="AE175" i="4"/>
  <c r="AF175" i="4"/>
  <c r="AG175" i="4"/>
  <c r="AC176" i="4"/>
  <c r="AD176" i="4"/>
  <c r="AE176" i="4"/>
  <c r="AF176" i="4"/>
  <c r="AG176" i="4"/>
  <c r="AC177" i="4"/>
  <c r="AD177" i="4"/>
  <c r="AE177" i="4"/>
  <c r="AF177" i="4"/>
  <c r="AG177" i="4"/>
  <c r="AC178" i="4"/>
  <c r="AD178" i="4"/>
  <c r="AE178" i="4"/>
  <c r="AF178" i="4"/>
  <c r="AG178" i="4"/>
  <c r="AC179" i="4"/>
  <c r="AD179" i="4"/>
  <c r="AE179" i="4"/>
  <c r="AF179" i="4"/>
  <c r="AG179" i="4"/>
  <c r="AC180" i="4"/>
  <c r="AD180" i="4"/>
  <c r="AE180" i="4"/>
  <c r="AF180" i="4"/>
  <c r="AG180" i="4"/>
  <c r="AC181" i="4"/>
  <c r="AD181" i="4"/>
  <c r="AE181" i="4"/>
  <c r="AF181" i="4"/>
  <c r="AG181" i="4"/>
  <c r="AC182" i="4"/>
  <c r="AD182" i="4"/>
  <c r="AE182" i="4"/>
  <c r="AF182" i="4"/>
  <c r="AG182" i="4"/>
  <c r="AC183" i="4"/>
  <c r="AD183" i="4"/>
  <c r="AE183" i="4"/>
  <c r="AF183" i="4"/>
  <c r="AG183" i="4"/>
  <c r="AC184" i="4"/>
  <c r="AD184" i="4"/>
  <c r="AE184" i="4"/>
  <c r="AF184" i="4"/>
  <c r="AG184" i="4"/>
  <c r="AC185" i="4"/>
  <c r="AD185" i="4"/>
  <c r="AE185" i="4"/>
  <c r="AF185" i="4"/>
  <c r="AG185" i="4"/>
  <c r="AC186" i="4"/>
  <c r="AD186" i="4"/>
  <c r="AE186" i="4"/>
  <c r="AF186" i="4"/>
  <c r="AG186" i="4"/>
  <c r="AC187" i="4"/>
  <c r="AD187" i="4"/>
  <c r="AE187" i="4"/>
  <c r="AF187" i="4"/>
  <c r="AG187" i="4"/>
  <c r="AC188" i="4"/>
  <c r="AD188" i="4"/>
  <c r="AE188" i="4"/>
  <c r="AF188" i="4"/>
  <c r="AG188" i="4"/>
  <c r="AC189" i="4"/>
  <c r="AD189" i="4"/>
  <c r="AE189" i="4"/>
  <c r="AF189" i="4"/>
  <c r="AG189" i="4"/>
  <c r="AC190" i="4"/>
  <c r="AD190" i="4"/>
  <c r="AE190" i="4"/>
  <c r="AF190" i="4"/>
  <c r="AG190" i="4"/>
  <c r="AC191" i="4"/>
  <c r="AD191" i="4"/>
  <c r="AE191" i="4"/>
  <c r="AF191" i="4"/>
  <c r="AG191" i="4"/>
  <c r="AC192" i="4"/>
  <c r="AD192" i="4"/>
  <c r="AE192" i="4"/>
  <c r="AF192" i="4"/>
  <c r="AG192" i="4"/>
  <c r="AC193" i="4"/>
  <c r="AD193" i="4"/>
  <c r="AE193" i="4"/>
  <c r="AF193" i="4"/>
  <c r="AG193" i="4"/>
  <c r="AC194" i="4"/>
  <c r="AD194" i="4"/>
  <c r="AE194" i="4"/>
  <c r="AF194" i="4"/>
  <c r="AG194" i="4"/>
  <c r="AC195" i="4"/>
  <c r="AD195" i="4"/>
  <c r="AE195" i="4"/>
  <c r="AF195" i="4"/>
  <c r="AG195" i="4"/>
  <c r="AC196" i="4"/>
  <c r="AD196" i="4"/>
  <c r="AE196" i="4"/>
  <c r="AF196" i="4"/>
  <c r="AG196" i="4"/>
  <c r="AC197" i="4"/>
  <c r="AD197" i="4"/>
  <c r="AE197" i="4"/>
  <c r="AF197" i="4"/>
  <c r="AG197" i="4"/>
  <c r="AC198" i="4"/>
  <c r="AD198" i="4"/>
  <c r="AE198" i="4"/>
  <c r="AF198" i="4"/>
  <c r="AG198" i="4"/>
  <c r="AC199" i="4"/>
  <c r="AD199" i="4"/>
  <c r="AE199" i="4"/>
  <c r="AF199" i="4"/>
  <c r="AG199" i="4"/>
  <c r="AC200" i="4"/>
  <c r="AD200" i="4"/>
  <c r="AE200" i="4"/>
  <c r="AF200" i="4"/>
  <c r="AG200" i="4"/>
  <c r="AC201" i="4"/>
  <c r="AD201" i="4"/>
  <c r="AE201" i="4"/>
  <c r="AF201" i="4"/>
  <c r="AG201" i="4"/>
  <c r="AC202" i="4"/>
  <c r="AD202" i="4"/>
  <c r="AE202" i="4"/>
  <c r="AF202" i="4"/>
  <c r="AG202" i="4"/>
  <c r="AC203" i="4"/>
  <c r="AD203" i="4"/>
  <c r="AE203" i="4"/>
  <c r="AF203" i="4"/>
  <c r="AG203" i="4"/>
  <c r="AC204" i="4"/>
  <c r="AD204" i="4"/>
  <c r="AE204" i="4"/>
  <c r="AF204" i="4"/>
  <c r="AG204" i="4"/>
  <c r="AC205" i="4"/>
  <c r="AD205" i="4"/>
  <c r="AE205" i="4"/>
  <c r="AF205" i="4"/>
  <c r="AG205" i="4"/>
  <c r="AC206" i="4"/>
  <c r="AD206" i="4"/>
  <c r="AE206" i="4"/>
  <c r="AF206" i="4"/>
  <c r="AG206" i="4"/>
  <c r="AC207" i="4"/>
  <c r="AD207" i="4"/>
  <c r="AE207" i="4"/>
  <c r="AF207" i="4"/>
  <c r="AG207" i="4"/>
  <c r="AC208" i="4"/>
  <c r="AD208" i="4"/>
  <c r="AE208" i="4"/>
  <c r="AF208" i="4"/>
  <c r="AG208" i="4"/>
  <c r="AC209" i="4"/>
  <c r="AD209" i="4"/>
  <c r="AE209" i="4"/>
  <c r="AF209" i="4"/>
  <c r="AG209" i="4"/>
  <c r="AC210" i="4"/>
  <c r="AD210" i="4"/>
  <c r="AE210" i="4"/>
  <c r="AF210" i="4"/>
  <c r="AG210" i="4"/>
  <c r="AC211" i="4"/>
  <c r="AD211" i="4"/>
  <c r="AE211" i="4"/>
  <c r="AF211" i="4"/>
  <c r="AG211" i="4"/>
  <c r="AC212" i="4"/>
  <c r="AD212" i="4"/>
  <c r="AE212" i="4"/>
  <c r="AF212" i="4"/>
  <c r="AG212" i="4"/>
  <c r="AC213" i="4"/>
  <c r="AD213" i="4"/>
  <c r="AE213" i="4"/>
  <c r="AF213" i="4"/>
  <c r="AG213" i="4"/>
  <c r="AC214" i="4"/>
  <c r="AD214" i="4"/>
  <c r="AE214" i="4"/>
  <c r="AF214" i="4"/>
  <c r="AG214" i="4"/>
  <c r="AC215" i="4"/>
  <c r="AD215" i="4"/>
  <c r="AE215" i="4"/>
  <c r="AF215" i="4"/>
  <c r="AG215" i="4"/>
  <c r="AC216" i="4"/>
  <c r="AD216" i="4"/>
  <c r="AE216" i="4"/>
  <c r="AF216" i="4"/>
  <c r="AG216" i="4"/>
  <c r="AC217" i="4"/>
  <c r="AD217" i="4"/>
  <c r="AE217" i="4"/>
  <c r="AF217" i="4"/>
  <c r="AG217" i="4"/>
  <c r="AC218" i="4"/>
  <c r="AD218" i="4"/>
  <c r="AE218" i="4"/>
  <c r="AF218" i="4"/>
  <c r="AG218" i="4"/>
  <c r="AC219" i="4"/>
  <c r="AD219" i="4"/>
  <c r="AE219" i="4"/>
  <c r="AF219" i="4"/>
  <c r="AG219" i="4"/>
  <c r="AC220" i="4"/>
  <c r="AD220" i="4"/>
  <c r="AE220" i="4"/>
  <c r="AF220" i="4"/>
  <c r="AG220" i="4"/>
  <c r="AC221" i="4"/>
  <c r="AD221" i="4"/>
  <c r="AE221" i="4"/>
  <c r="AF221" i="4"/>
  <c r="AG221" i="4"/>
  <c r="AC222" i="4"/>
  <c r="AD222" i="4"/>
  <c r="AE222" i="4"/>
  <c r="AF222" i="4"/>
  <c r="AG222" i="4"/>
  <c r="AC223" i="4"/>
  <c r="AD223" i="4"/>
  <c r="AE223" i="4"/>
  <c r="AF223" i="4"/>
  <c r="AG223" i="4"/>
  <c r="AC224" i="4"/>
  <c r="AD224" i="4"/>
  <c r="AE224" i="4"/>
  <c r="AF224" i="4"/>
  <c r="AG224" i="4"/>
  <c r="AC225" i="4"/>
  <c r="AD225" i="4"/>
  <c r="AE225" i="4"/>
  <c r="AF225" i="4"/>
  <c r="AG225" i="4"/>
  <c r="AC226" i="4"/>
  <c r="AD226" i="4"/>
  <c r="AE226" i="4"/>
  <c r="AF226" i="4"/>
  <c r="AG226" i="4"/>
  <c r="AC227" i="4"/>
  <c r="AD227" i="4"/>
  <c r="AE227" i="4"/>
  <c r="AF227" i="4"/>
  <c r="AG227" i="4"/>
  <c r="AC228" i="4"/>
  <c r="AD228" i="4"/>
  <c r="AE228" i="4"/>
  <c r="AF228" i="4"/>
  <c r="AG228" i="4"/>
  <c r="AC229" i="4"/>
  <c r="AD229" i="4"/>
  <c r="AE229" i="4"/>
  <c r="AF229" i="4"/>
  <c r="AG229" i="4"/>
  <c r="AC230" i="4"/>
  <c r="AD230" i="4"/>
  <c r="AE230" i="4"/>
  <c r="AF230" i="4"/>
  <c r="AG230" i="4"/>
  <c r="AC231" i="4"/>
  <c r="AD231" i="4"/>
  <c r="AE231" i="4"/>
  <c r="AF231" i="4"/>
  <c r="AG231" i="4"/>
  <c r="AC232" i="4"/>
  <c r="AD232" i="4"/>
  <c r="AE232" i="4"/>
  <c r="AF232" i="4"/>
  <c r="AG232" i="4"/>
  <c r="AC233" i="4"/>
  <c r="AD233" i="4"/>
  <c r="AE233" i="4"/>
  <c r="AF233" i="4"/>
  <c r="AG233" i="4"/>
  <c r="AC234" i="4"/>
  <c r="AD234" i="4"/>
  <c r="AE234" i="4"/>
  <c r="AF234" i="4"/>
  <c r="AG234" i="4"/>
  <c r="AC235" i="4"/>
  <c r="AD235" i="4"/>
  <c r="AE235" i="4"/>
  <c r="AF235" i="4"/>
  <c r="AG235" i="4"/>
  <c r="AC236" i="4"/>
  <c r="AD236" i="4"/>
  <c r="AE236" i="4"/>
  <c r="AF236" i="4"/>
  <c r="AG236" i="4"/>
  <c r="AC237" i="4"/>
  <c r="AD237" i="4"/>
  <c r="AE237" i="4"/>
  <c r="AF237" i="4"/>
  <c r="AG237" i="4"/>
  <c r="AC238" i="4"/>
  <c r="AD238" i="4"/>
  <c r="AE238" i="4"/>
  <c r="AF238" i="4"/>
  <c r="AG238" i="4"/>
  <c r="AC239" i="4"/>
  <c r="AD239" i="4"/>
  <c r="AE239" i="4"/>
  <c r="AF239" i="4"/>
  <c r="AG239" i="4"/>
  <c r="AC240" i="4"/>
  <c r="AD240" i="4"/>
  <c r="AE240" i="4"/>
  <c r="AF240" i="4"/>
  <c r="AG240" i="4"/>
  <c r="AC241" i="4"/>
  <c r="AD241" i="4"/>
  <c r="AE241" i="4"/>
  <c r="AF241" i="4"/>
  <c r="AG241" i="4"/>
  <c r="AC242" i="4"/>
  <c r="AD242" i="4"/>
  <c r="AE242" i="4"/>
  <c r="AF242" i="4"/>
  <c r="AG242" i="4"/>
  <c r="AC243" i="4"/>
  <c r="AD243" i="4"/>
  <c r="AE243" i="4"/>
  <c r="AF243" i="4"/>
  <c r="AG243" i="4"/>
  <c r="AC244" i="4"/>
  <c r="AD244" i="4"/>
  <c r="AE244" i="4"/>
  <c r="AF244" i="4"/>
  <c r="AG244" i="4"/>
  <c r="AC245" i="4"/>
  <c r="AD245" i="4"/>
  <c r="AE245" i="4"/>
  <c r="AF245" i="4"/>
  <c r="AG245" i="4"/>
  <c r="AC88" i="4"/>
  <c r="AD88" i="4"/>
  <c r="AE88" i="4"/>
  <c r="AF88" i="4"/>
  <c r="AG88" i="4"/>
  <c r="AC89" i="4"/>
  <c r="AD89" i="4"/>
  <c r="AE89" i="4"/>
  <c r="AF89" i="4"/>
  <c r="AG89" i="4"/>
  <c r="AC90" i="4"/>
  <c r="AD90" i="4"/>
  <c r="AE90" i="4"/>
  <c r="AF90" i="4"/>
  <c r="AG90" i="4"/>
  <c r="AC91" i="4"/>
  <c r="AD91" i="4"/>
  <c r="AE91" i="4"/>
  <c r="AF91" i="4"/>
  <c r="AG91" i="4"/>
  <c r="AC92" i="4"/>
  <c r="AD92" i="4"/>
  <c r="AE92" i="4"/>
  <c r="AF92" i="4"/>
  <c r="AG92" i="4"/>
  <c r="AC93" i="4"/>
  <c r="AD93" i="4"/>
  <c r="AE93" i="4"/>
  <c r="AF93" i="4"/>
  <c r="AG93" i="4"/>
  <c r="AC94" i="4"/>
  <c r="AD94" i="4"/>
  <c r="AE94" i="4"/>
  <c r="AF94" i="4"/>
  <c r="AG94" i="4"/>
  <c r="AC95" i="4"/>
  <c r="AD95" i="4"/>
  <c r="AE95" i="4"/>
  <c r="AF95" i="4"/>
  <c r="AG95" i="4"/>
  <c r="AC96" i="4"/>
  <c r="AD96" i="4"/>
  <c r="AE96" i="4"/>
  <c r="AF96" i="4"/>
  <c r="AG96" i="4"/>
  <c r="AC97" i="4"/>
  <c r="AD97" i="4"/>
  <c r="AE97" i="4"/>
  <c r="AF97" i="4"/>
  <c r="AG97" i="4"/>
  <c r="AC98" i="4"/>
  <c r="AD98" i="4"/>
  <c r="AE98" i="4"/>
  <c r="AF98" i="4"/>
  <c r="AG98" i="4"/>
  <c r="AC99" i="4"/>
  <c r="AD99" i="4"/>
  <c r="AE99" i="4"/>
  <c r="AF99" i="4"/>
  <c r="AG99" i="4"/>
  <c r="AC100" i="4"/>
  <c r="AD100" i="4"/>
  <c r="AE100" i="4"/>
  <c r="AF100" i="4"/>
  <c r="AG100" i="4"/>
  <c r="AC101" i="4"/>
  <c r="AD101" i="4"/>
  <c r="AE101" i="4"/>
  <c r="AF101" i="4"/>
  <c r="AG101" i="4"/>
  <c r="AC102" i="4"/>
  <c r="AD102" i="4"/>
  <c r="AE102" i="4"/>
  <c r="AF102" i="4"/>
  <c r="AG102" i="4"/>
  <c r="AC103" i="4"/>
  <c r="AD103" i="4"/>
  <c r="AE103" i="4"/>
  <c r="AF103" i="4"/>
  <c r="AG103" i="4"/>
  <c r="AC104" i="4"/>
  <c r="AD104" i="4"/>
  <c r="AE104" i="4"/>
  <c r="AF104" i="4"/>
  <c r="AG104" i="4"/>
  <c r="AC105" i="4"/>
  <c r="AD105" i="4"/>
  <c r="AE105" i="4"/>
  <c r="AF105" i="4"/>
  <c r="AG105" i="4"/>
  <c r="AC106" i="4"/>
  <c r="AD106" i="4"/>
  <c r="AE106" i="4"/>
  <c r="AF106" i="4"/>
  <c r="AG106" i="4"/>
  <c r="AC107" i="4"/>
  <c r="AD107" i="4"/>
  <c r="AE107" i="4"/>
  <c r="AF107" i="4"/>
  <c r="AG107" i="4"/>
  <c r="AC108" i="4"/>
  <c r="AD108" i="4"/>
  <c r="AE108" i="4"/>
  <c r="AF108" i="4"/>
  <c r="AG108" i="4"/>
  <c r="AC109" i="4"/>
  <c r="AD109" i="4"/>
  <c r="AE109" i="4"/>
  <c r="AF109" i="4"/>
  <c r="AG109" i="4"/>
  <c r="AC110" i="4"/>
  <c r="AD110" i="4"/>
  <c r="AE110" i="4"/>
  <c r="AF110" i="4"/>
  <c r="AG110" i="4"/>
  <c r="AC111" i="4"/>
  <c r="AD111" i="4"/>
  <c r="AE111" i="4"/>
  <c r="AF111" i="4"/>
  <c r="AG111" i="4"/>
  <c r="AC112" i="4"/>
  <c r="AD112" i="4"/>
  <c r="AE112" i="4"/>
  <c r="AF112" i="4"/>
  <c r="AG112" i="4"/>
  <c r="AC113" i="4"/>
  <c r="AD113" i="4"/>
  <c r="AE113" i="4"/>
  <c r="AF113" i="4"/>
  <c r="AG113" i="4"/>
  <c r="AC114" i="4"/>
  <c r="AD114" i="4"/>
  <c r="AE114" i="4"/>
  <c r="AF114" i="4"/>
  <c r="AG114" i="4"/>
  <c r="AC115" i="4"/>
  <c r="AD115" i="4"/>
  <c r="AE115" i="4"/>
  <c r="AF115" i="4"/>
  <c r="AG115" i="4"/>
  <c r="AC116" i="4"/>
  <c r="AD116" i="4"/>
  <c r="AE116" i="4"/>
  <c r="AF116" i="4"/>
  <c r="AG116" i="4"/>
  <c r="AC117" i="4"/>
  <c r="AD117" i="4"/>
  <c r="AE117" i="4"/>
  <c r="AF117" i="4"/>
  <c r="AG117" i="4"/>
  <c r="AC118" i="4"/>
  <c r="AD118" i="4"/>
  <c r="AE118" i="4"/>
  <c r="AF118" i="4"/>
  <c r="AG118" i="4"/>
  <c r="AC119" i="4"/>
  <c r="AD119" i="4"/>
  <c r="AE119" i="4"/>
  <c r="AF119" i="4"/>
  <c r="AG119" i="4"/>
  <c r="AC120" i="4"/>
  <c r="AD120" i="4"/>
  <c r="AE120" i="4"/>
  <c r="AF120" i="4"/>
  <c r="AG120" i="4"/>
  <c r="AC121" i="4"/>
  <c r="AD121" i="4"/>
  <c r="AE121" i="4"/>
  <c r="AF121" i="4"/>
  <c r="AG121" i="4"/>
  <c r="AC122" i="4"/>
  <c r="AD122" i="4"/>
  <c r="AE122" i="4"/>
  <c r="AF122" i="4"/>
  <c r="AG122" i="4"/>
  <c r="AC123" i="4"/>
  <c r="AD123" i="4"/>
  <c r="AE123" i="4"/>
  <c r="AF123" i="4"/>
  <c r="AG123" i="4"/>
  <c r="AC124" i="4"/>
  <c r="AD124" i="4"/>
  <c r="AE124" i="4"/>
  <c r="AF124" i="4"/>
  <c r="AG124" i="4"/>
  <c r="AC125" i="4"/>
  <c r="AD125" i="4"/>
  <c r="AE125" i="4"/>
  <c r="AF125" i="4"/>
  <c r="AG125" i="4"/>
  <c r="AC126" i="4"/>
  <c r="AD126" i="4"/>
  <c r="AE126" i="4"/>
  <c r="AF126" i="4"/>
  <c r="AG126" i="4"/>
  <c r="AC127" i="4"/>
  <c r="AD127" i="4"/>
  <c r="AE127" i="4"/>
  <c r="AF127" i="4"/>
  <c r="AG127" i="4"/>
  <c r="AC128" i="4"/>
  <c r="AD128" i="4"/>
  <c r="AE128" i="4"/>
  <c r="AF128" i="4"/>
  <c r="AG128" i="4"/>
  <c r="AC129" i="4"/>
  <c r="AD129" i="4"/>
  <c r="AE129" i="4"/>
  <c r="AF129" i="4"/>
  <c r="AG129" i="4"/>
  <c r="AC130" i="4"/>
  <c r="AD130" i="4"/>
  <c r="AE130" i="4"/>
  <c r="AF130" i="4"/>
  <c r="AG130" i="4"/>
  <c r="AC131" i="4"/>
  <c r="AD131" i="4"/>
  <c r="AE131" i="4"/>
  <c r="AF131" i="4"/>
  <c r="AG131" i="4"/>
  <c r="AC132" i="4"/>
  <c r="AD132" i="4"/>
  <c r="AE132" i="4"/>
  <c r="AF132" i="4"/>
  <c r="AG132" i="4"/>
  <c r="AC133" i="4"/>
  <c r="AD133" i="4"/>
  <c r="AE133" i="4"/>
  <c r="AF133" i="4"/>
  <c r="AG133" i="4"/>
  <c r="AC134" i="4"/>
  <c r="AD134" i="4"/>
  <c r="AE134" i="4"/>
  <c r="AF134" i="4"/>
  <c r="AG134" i="4"/>
  <c r="AC135" i="4"/>
  <c r="AD135" i="4"/>
  <c r="AE135" i="4"/>
  <c r="AF135" i="4"/>
  <c r="AG135" i="4"/>
  <c r="AC136" i="4"/>
  <c r="AD136" i="4"/>
  <c r="AE136" i="4"/>
  <c r="AF136" i="4"/>
  <c r="AG136" i="4"/>
  <c r="AC137" i="4"/>
  <c r="AD137" i="4"/>
  <c r="AE137" i="4"/>
  <c r="AF137" i="4"/>
  <c r="AG137" i="4"/>
  <c r="AC138" i="4"/>
  <c r="AD138" i="4"/>
  <c r="AE138" i="4"/>
  <c r="AF138" i="4"/>
  <c r="AG138" i="4"/>
  <c r="AC139" i="4"/>
  <c r="AD139" i="4"/>
  <c r="AE139" i="4"/>
  <c r="AF139" i="4"/>
  <c r="AG139" i="4"/>
  <c r="AC140" i="4"/>
  <c r="AD140" i="4"/>
  <c r="AE140" i="4"/>
  <c r="AF140" i="4"/>
  <c r="AG140" i="4"/>
  <c r="AC141" i="4"/>
  <c r="AD141" i="4"/>
  <c r="AE141" i="4"/>
  <c r="AF141" i="4"/>
  <c r="AG141" i="4"/>
  <c r="AC142" i="4"/>
  <c r="AD142" i="4"/>
  <c r="AE142" i="4"/>
  <c r="AF142" i="4"/>
  <c r="AG142" i="4"/>
  <c r="AC143" i="4"/>
  <c r="AD143" i="4"/>
  <c r="AE143" i="4"/>
  <c r="AF143" i="4"/>
  <c r="AG143" i="4"/>
  <c r="AC144" i="4"/>
  <c r="AD144" i="4"/>
  <c r="AE144" i="4"/>
  <c r="AF144" i="4"/>
  <c r="AG144" i="4"/>
  <c r="AC145" i="4"/>
  <c r="AD145" i="4"/>
  <c r="AE145" i="4"/>
  <c r="AF145" i="4"/>
  <c r="AG145" i="4"/>
  <c r="AC146" i="4"/>
  <c r="AD146" i="4"/>
  <c r="AE146" i="4"/>
  <c r="AF146" i="4"/>
  <c r="AG146" i="4"/>
  <c r="AC147" i="4"/>
  <c r="AD147" i="4"/>
  <c r="AE147" i="4"/>
  <c r="AF147" i="4"/>
  <c r="AG147" i="4"/>
  <c r="AC148" i="4"/>
  <c r="AD148" i="4"/>
  <c r="AE148" i="4"/>
  <c r="AF148" i="4"/>
  <c r="AG148" i="4"/>
  <c r="AC149" i="4"/>
  <c r="AD149" i="4"/>
  <c r="AE149" i="4"/>
  <c r="AF149" i="4"/>
  <c r="AG149" i="4"/>
  <c r="AC150" i="4"/>
  <c r="AD150" i="4"/>
  <c r="AE150" i="4"/>
  <c r="AF150" i="4"/>
  <c r="AG150" i="4"/>
  <c r="AC151" i="4"/>
  <c r="AD151" i="4"/>
  <c r="AE151" i="4"/>
  <c r="AF151" i="4"/>
  <c r="AG151" i="4"/>
  <c r="AC152" i="4"/>
  <c r="AD152" i="4"/>
  <c r="AE152" i="4"/>
  <c r="AF152" i="4"/>
  <c r="AG152" i="4"/>
  <c r="AC153" i="4"/>
  <c r="AD153" i="4"/>
  <c r="AE153" i="4"/>
  <c r="AF153" i="4"/>
  <c r="AG153" i="4"/>
  <c r="AC154" i="4"/>
  <c r="AD154" i="4"/>
  <c r="AE154" i="4"/>
  <c r="AF154" i="4"/>
  <c r="AG154" i="4"/>
  <c r="AC155" i="4"/>
  <c r="AD155" i="4"/>
  <c r="AE155" i="4"/>
  <c r="AF155" i="4"/>
  <c r="AG155" i="4"/>
  <c r="AC156" i="4"/>
  <c r="AD156" i="4"/>
  <c r="AE156" i="4"/>
  <c r="AF156" i="4"/>
  <c r="AG156" i="4"/>
  <c r="AC157" i="4"/>
  <c r="AD157" i="4"/>
  <c r="AE157" i="4"/>
  <c r="AF157" i="4"/>
  <c r="AG157" i="4"/>
  <c r="AC158" i="4"/>
  <c r="AD158" i="4"/>
  <c r="AE158" i="4"/>
  <c r="AF158" i="4"/>
  <c r="AG158" i="4"/>
  <c r="AC159" i="4"/>
  <c r="AD159" i="4"/>
  <c r="AE159" i="4"/>
  <c r="AF159" i="4"/>
  <c r="AG159" i="4"/>
  <c r="AC41" i="4"/>
  <c r="AD41" i="4"/>
  <c r="AE41" i="4"/>
  <c r="AF41" i="4"/>
  <c r="AG41" i="4"/>
  <c r="AC42" i="4"/>
  <c r="AD42" i="4"/>
  <c r="AE42" i="4"/>
  <c r="AF42" i="4"/>
  <c r="AG42" i="4"/>
  <c r="AC43" i="4"/>
  <c r="AD43" i="4"/>
  <c r="AE43" i="4"/>
  <c r="AF43" i="4"/>
  <c r="AG43" i="4"/>
  <c r="AC44" i="4"/>
  <c r="AD44" i="4"/>
  <c r="AE44" i="4"/>
  <c r="AF44" i="4"/>
  <c r="AG44" i="4"/>
  <c r="AC45" i="4"/>
  <c r="AD45" i="4"/>
  <c r="AE45" i="4"/>
  <c r="AF45" i="4"/>
  <c r="AG45" i="4"/>
  <c r="AC46" i="4"/>
  <c r="AD46" i="4"/>
  <c r="AE46" i="4"/>
  <c r="AF46" i="4"/>
  <c r="AG46" i="4"/>
  <c r="AC47" i="4"/>
  <c r="AD47" i="4"/>
  <c r="AE47" i="4"/>
  <c r="AF47" i="4"/>
  <c r="AG47" i="4"/>
  <c r="AC48" i="4"/>
  <c r="AD48" i="4"/>
  <c r="AE48" i="4"/>
  <c r="AF48" i="4"/>
  <c r="AG48" i="4"/>
  <c r="AC49" i="4"/>
  <c r="AD49" i="4"/>
  <c r="AE49" i="4"/>
  <c r="AF49" i="4"/>
  <c r="AG49" i="4"/>
  <c r="AC50" i="4"/>
  <c r="AD50" i="4"/>
  <c r="AE50" i="4"/>
  <c r="AF50" i="4"/>
  <c r="AG50" i="4"/>
  <c r="AC51" i="4"/>
  <c r="AD51" i="4"/>
  <c r="AE51" i="4"/>
  <c r="AF51" i="4"/>
  <c r="AG51" i="4"/>
  <c r="AC52" i="4"/>
  <c r="AD52" i="4"/>
  <c r="AE52" i="4"/>
  <c r="AF52" i="4"/>
  <c r="AG52" i="4"/>
  <c r="AC53" i="4"/>
  <c r="AD53" i="4"/>
  <c r="AE53" i="4"/>
  <c r="AF53" i="4"/>
  <c r="AG53" i="4"/>
  <c r="AC54" i="4"/>
  <c r="AD54" i="4"/>
  <c r="AE54" i="4"/>
  <c r="AF54" i="4"/>
  <c r="AG54" i="4"/>
  <c r="AC55" i="4"/>
  <c r="AD55" i="4"/>
  <c r="AE55" i="4"/>
  <c r="AF55" i="4"/>
  <c r="AG55" i="4"/>
  <c r="AC56" i="4"/>
  <c r="AD56" i="4"/>
  <c r="AE56" i="4"/>
  <c r="AF56" i="4"/>
  <c r="AG56" i="4"/>
  <c r="AC57" i="4"/>
  <c r="AD57" i="4"/>
  <c r="AE57" i="4"/>
  <c r="AF57" i="4"/>
  <c r="AG57" i="4"/>
  <c r="AC58" i="4"/>
  <c r="AD58" i="4"/>
  <c r="AE58" i="4"/>
  <c r="AF58" i="4"/>
  <c r="AG58" i="4"/>
  <c r="AC59" i="4"/>
  <c r="AD59" i="4"/>
  <c r="AE59" i="4"/>
  <c r="AF59" i="4"/>
  <c r="AG59" i="4"/>
  <c r="AC60" i="4"/>
  <c r="AD60" i="4"/>
  <c r="AE60" i="4"/>
  <c r="AF60" i="4"/>
  <c r="AG60" i="4"/>
  <c r="AC61" i="4"/>
  <c r="AD61" i="4"/>
  <c r="AE61" i="4"/>
  <c r="AF61" i="4"/>
  <c r="AG61" i="4"/>
  <c r="AC62" i="4"/>
  <c r="AD62" i="4"/>
  <c r="AE62" i="4"/>
  <c r="AF62" i="4"/>
  <c r="AG62" i="4"/>
  <c r="AC63" i="4"/>
  <c r="AD63" i="4"/>
  <c r="AE63" i="4"/>
  <c r="AF63" i="4"/>
  <c r="AG63" i="4"/>
  <c r="AC64" i="4"/>
  <c r="AD64" i="4"/>
  <c r="AE64" i="4"/>
  <c r="AF64" i="4"/>
  <c r="AG64" i="4"/>
  <c r="AC65" i="4"/>
  <c r="AD65" i="4"/>
  <c r="AE65" i="4"/>
  <c r="AF65" i="4"/>
  <c r="AG65" i="4"/>
  <c r="AC66" i="4"/>
  <c r="AD66" i="4"/>
  <c r="AE66" i="4"/>
  <c r="AF66" i="4"/>
  <c r="AG66" i="4"/>
  <c r="AC67" i="4"/>
  <c r="AD67" i="4"/>
  <c r="AE67" i="4"/>
  <c r="AF67" i="4"/>
  <c r="AG67" i="4"/>
  <c r="AC68" i="4"/>
  <c r="AD68" i="4"/>
  <c r="AE68" i="4"/>
  <c r="AF68" i="4"/>
  <c r="AG68" i="4"/>
  <c r="AC69" i="4"/>
  <c r="AD69" i="4"/>
  <c r="AE69" i="4"/>
  <c r="AF69" i="4"/>
  <c r="AG69" i="4"/>
  <c r="AC70" i="4"/>
  <c r="AD70" i="4"/>
  <c r="AE70" i="4"/>
  <c r="AF70" i="4"/>
  <c r="AG70" i="4"/>
  <c r="AC71" i="4"/>
  <c r="AD71" i="4"/>
  <c r="AE71" i="4"/>
  <c r="AF71" i="4"/>
  <c r="AG71" i="4"/>
  <c r="AC72" i="4"/>
  <c r="AD72" i="4"/>
  <c r="AE72" i="4"/>
  <c r="AF72" i="4"/>
  <c r="AG72" i="4"/>
  <c r="AC73" i="4"/>
  <c r="AD73" i="4"/>
  <c r="AE73" i="4"/>
  <c r="AF73" i="4"/>
  <c r="AG73" i="4"/>
  <c r="AC74" i="4"/>
  <c r="AD74" i="4"/>
  <c r="AE74" i="4"/>
  <c r="AF74" i="4"/>
  <c r="AG74" i="4"/>
  <c r="AC75" i="4"/>
  <c r="AD75" i="4"/>
  <c r="AE75" i="4"/>
  <c r="AF75" i="4"/>
  <c r="AG75" i="4"/>
  <c r="AC76" i="4"/>
  <c r="AD76" i="4"/>
  <c r="AE76" i="4"/>
  <c r="AF76" i="4"/>
  <c r="AG76" i="4"/>
  <c r="AF30" i="4"/>
  <c r="AE30" i="4"/>
  <c r="AD30" i="4"/>
  <c r="AC31" i="4"/>
  <c r="AC30" i="4"/>
  <c r="AC29" i="4"/>
  <c r="X486" i="4"/>
  <c r="W486" i="4"/>
  <c r="V486" i="4"/>
  <c r="U486" i="4"/>
  <c r="T486" i="4"/>
  <c r="S486" i="4"/>
  <c r="R486" i="4"/>
  <c r="Q486" i="4"/>
  <c r="X485" i="4"/>
  <c r="W485" i="4"/>
  <c r="V485" i="4"/>
  <c r="U485" i="4"/>
  <c r="T485" i="4"/>
  <c r="S485" i="4"/>
  <c r="R485" i="4"/>
  <c r="Q485" i="4"/>
  <c r="X484" i="4"/>
  <c r="W484" i="4"/>
  <c r="V484" i="4"/>
  <c r="U484" i="4"/>
  <c r="T484" i="4"/>
  <c r="S484" i="4"/>
  <c r="R484" i="4"/>
  <c r="Q484" i="4"/>
  <c r="X483" i="4"/>
  <c r="W483" i="4"/>
  <c r="V483" i="4"/>
  <c r="U483" i="4"/>
  <c r="T483" i="4"/>
  <c r="S483" i="4"/>
  <c r="R483" i="4"/>
  <c r="Q483" i="4"/>
  <c r="X482" i="4"/>
  <c r="W482" i="4"/>
  <c r="V482" i="4"/>
  <c r="U482" i="4"/>
  <c r="T482" i="4"/>
  <c r="S482" i="4"/>
  <c r="R482" i="4"/>
  <c r="Q482" i="4"/>
  <c r="X481" i="4"/>
  <c r="W481" i="4"/>
  <c r="V481" i="4"/>
  <c r="U481" i="4"/>
  <c r="T481" i="4"/>
  <c r="S481" i="4"/>
  <c r="R481" i="4"/>
  <c r="Q481" i="4"/>
  <c r="X480" i="4"/>
  <c r="W480" i="4"/>
  <c r="V480" i="4"/>
  <c r="U480" i="4"/>
  <c r="T480" i="4"/>
  <c r="S480" i="4"/>
  <c r="R480" i="4"/>
  <c r="Q480" i="4"/>
  <c r="X479" i="4"/>
  <c r="W479" i="4"/>
  <c r="V479" i="4"/>
  <c r="U479" i="4"/>
  <c r="T479" i="4"/>
  <c r="S479" i="4"/>
  <c r="R479" i="4"/>
  <c r="Q479" i="4"/>
  <c r="X478" i="4"/>
  <c r="W478" i="4"/>
  <c r="V478" i="4"/>
  <c r="U478" i="4"/>
  <c r="T478" i="4"/>
  <c r="S478" i="4"/>
  <c r="R478" i="4"/>
  <c r="Q478" i="4"/>
  <c r="X477" i="4"/>
  <c r="W477" i="4"/>
  <c r="V477" i="4"/>
  <c r="U477" i="4"/>
  <c r="T477" i="4"/>
  <c r="S477" i="4"/>
  <c r="R477" i="4"/>
  <c r="Q477" i="4"/>
  <c r="X476" i="4"/>
  <c r="W476" i="4"/>
  <c r="V476" i="4"/>
  <c r="U476" i="4"/>
  <c r="T476" i="4"/>
  <c r="S476" i="4"/>
  <c r="R476" i="4"/>
  <c r="Q476" i="4"/>
  <c r="X475" i="4"/>
  <c r="W475" i="4"/>
  <c r="V475" i="4"/>
  <c r="U475" i="4"/>
  <c r="T475" i="4"/>
  <c r="S475" i="4"/>
  <c r="R475" i="4"/>
  <c r="Q475" i="4"/>
  <c r="X300" i="4"/>
  <c r="W300" i="4"/>
  <c r="V300" i="4"/>
  <c r="U300" i="4"/>
  <c r="T300" i="4"/>
  <c r="S300" i="4"/>
  <c r="R300" i="4"/>
  <c r="Q300" i="4"/>
  <c r="X299" i="4"/>
  <c r="W299" i="4"/>
  <c r="V299" i="4"/>
  <c r="U299" i="4"/>
  <c r="T299" i="4"/>
  <c r="S299" i="4"/>
  <c r="R299" i="4"/>
  <c r="Q299" i="4"/>
  <c r="X298" i="4"/>
  <c r="W298" i="4"/>
  <c r="V298" i="4"/>
  <c r="U298" i="4"/>
  <c r="T298" i="4"/>
  <c r="S298" i="4"/>
  <c r="R298" i="4"/>
  <c r="Q298" i="4"/>
  <c r="X297" i="4"/>
  <c r="W297" i="4"/>
  <c r="V297" i="4"/>
  <c r="U297" i="4"/>
  <c r="T297" i="4"/>
  <c r="S297" i="4"/>
  <c r="R297" i="4"/>
  <c r="Q297" i="4"/>
  <c r="X296" i="4"/>
  <c r="W296" i="4"/>
  <c r="V296" i="4"/>
  <c r="U296" i="4"/>
  <c r="T296" i="4"/>
  <c r="S296" i="4"/>
  <c r="R296" i="4"/>
  <c r="Q296" i="4"/>
  <c r="X295" i="4"/>
  <c r="W295" i="4"/>
  <c r="V295" i="4"/>
  <c r="U295" i="4"/>
  <c r="T295" i="4"/>
  <c r="S295" i="4"/>
  <c r="R295" i="4"/>
  <c r="Q295" i="4"/>
  <c r="X294" i="4"/>
  <c r="W294" i="4"/>
  <c r="V294" i="4"/>
  <c r="U294" i="4"/>
  <c r="T294" i="4"/>
  <c r="S294" i="4"/>
  <c r="R294" i="4"/>
  <c r="Q294" i="4"/>
  <c r="X293" i="4"/>
  <c r="W293" i="4"/>
  <c r="V293" i="4"/>
  <c r="U293" i="4"/>
  <c r="T293" i="4"/>
  <c r="S293" i="4"/>
  <c r="R293" i="4"/>
  <c r="Q293" i="4"/>
  <c r="X292" i="4"/>
  <c r="W292" i="4"/>
  <c r="V292" i="4"/>
  <c r="U292" i="4"/>
  <c r="T292" i="4"/>
  <c r="S292" i="4"/>
  <c r="R292" i="4"/>
  <c r="Q292" i="4"/>
  <c r="X291" i="4"/>
  <c r="W291" i="4"/>
  <c r="V291" i="4"/>
  <c r="U291" i="4"/>
  <c r="T291" i="4"/>
  <c r="S291" i="4"/>
  <c r="R291" i="4"/>
  <c r="Q291" i="4"/>
  <c r="X290" i="4"/>
  <c r="W290" i="4"/>
  <c r="V290" i="4"/>
  <c r="U290" i="4"/>
  <c r="T290" i="4"/>
  <c r="S290" i="4"/>
  <c r="R290" i="4"/>
  <c r="Q290" i="4"/>
  <c r="X289" i="4"/>
  <c r="W289" i="4"/>
  <c r="V289" i="4"/>
  <c r="U289" i="4"/>
  <c r="T289" i="4"/>
  <c r="S289" i="4"/>
  <c r="R289" i="4"/>
  <c r="Q289" i="4"/>
  <c r="X288" i="4"/>
  <c r="W288" i="4"/>
  <c r="V288" i="4"/>
  <c r="U288" i="4"/>
  <c r="T288" i="4"/>
  <c r="S288" i="4"/>
  <c r="R288" i="4"/>
  <c r="Q288" i="4"/>
  <c r="X287" i="4"/>
  <c r="W287" i="4"/>
  <c r="V287" i="4"/>
  <c r="U287" i="4"/>
  <c r="T287" i="4"/>
  <c r="S287" i="4"/>
  <c r="R287" i="4"/>
  <c r="Q287" i="4"/>
  <c r="X286" i="4"/>
  <c r="W286" i="4"/>
  <c r="V286" i="4"/>
  <c r="U286" i="4"/>
  <c r="T286" i="4"/>
  <c r="S286" i="4"/>
  <c r="R286" i="4"/>
  <c r="Q286" i="4"/>
  <c r="X285" i="4"/>
  <c r="W285" i="4"/>
  <c r="V285" i="4"/>
  <c r="U285" i="4"/>
  <c r="T285" i="4"/>
  <c r="S285" i="4"/>
  <c r="R285" i="4"/>
  <c r="Q285" i="4"/>
  <c r="X284" i="4"/>
  <c r="W284" i="4"/>
  <c r="V284" i="4"/>
  <c r="U284" i="4"/>
  <c r="T284" i="4"/>
  <c r="S284" i="4"/>
  <c r="R284" i="4"/>
  <c r="Q284" i="4"/>
  <c r="X283" i="4"/>
  <c r="W283" i="4"/>
  <c r="V283" i="4"/>
  <c r="U283" i="4"/>
  <c r="T283" i="4"/>
  <c r="S283" i="4"/>
  <c r="R283" i="4"/>
  <c r="Q283" i="4"/>
  <c r="X282" i="4"/>
  <c r="W282" i="4"/>
  <c r="V282" i="4"/>
  <c r="U282" i="4"/>
  <c r="T282" i="4"/>
  <c r="S282" i="4"/>
  <c r="R282" i="4"/>
  <c r="Q282" i="4"/>
  <c r="X281" i="4"/>
  <c r="W281" i="4"/>
  <c r="V281" i="4"/>
  <c r="U281" i="4"/>
  <c r="T281" i="4"/>
  <c r="S281" i="4"/>
  <c r="R281" i="4"/>
  <c r="Q281" i="4"/>
  <c r="X280" i="4"/>
  <c r="W280" i="4"/>
  <c r="V280" i="4"/>
  <c r="U280" i="4"/>
  <c r="T280" i="4"/>
  <c r="S280" i="4"/>
  <c r="R280" i="4"/>
  <c r="Q280" i="4"/>
  <c r="X279" i="4"/>
  <c r="W279" i="4"/>
  <c r="V279" i="4"/>
  <c r="U279" i="4"/>
  <c r="T279" i="4"/>
  <c r="S279" i="4"/>
  <c r="R279" i="4"/>
  <c r="Q279" i="4"/>
  <c r="X278" i="4"/>
  <c r="W278" i="4"/>
  <c r="V278" i="4"/>
  <c r="U278" i="4"/>
  <c r="T278" i="4"/>
  <c r="S278" i="4"/>
  <c r="R278" i="4"/>
  <c r="Q278" i="4"/>
  <c r="X277" i="4"/>
  <c r="W277" i="4"/>
  <c r="V277" i="4"/>
  <c r="U277" i="4"/>
  <c r="T277" i="4"/>
  <c r="S277" i="4"/>
  <c r="R277" i="4"/>
  <c r="Q277" i="4"/>
  <c r="X276" i="4"/>
  <c r="W276" i="4"/>
  <c r="V276" i="4"/>
  <c r="U276" i="4"/>
  <c r="T276" i="4"/>
  <c r="S276" i="4"/>
  <c r="R276" i="4"/>
  <c r="Q276" i="4"/>
  <c r="X275" i="4"/>
  <c r="W275" i="4"/>
  <c r="V275" i="4"/>
  <c r="U275" i="4"/>
  <c r="T275" i="4"/>
  <c r="S275" i="4"/>
  <c r="R275" i="4"/>
  <c r="Q275" i="4"/>
  <c r="X274" i="4"/>
  <c r="W274" i="4"/>
  <c r="V274" i="4"/>
  <c r="U274" i="4"/>
  <c r="T274" i="4"/>
  <c r="S274" i="4"/>
  <c r="R274" i="4"/>
  <c r="Q274" i="4"/>
  <c r="X273" i="4"/>
  <c r="W273" i="4"/>
  <c r="V273" i="4"/>
  <c r="U273" i="4"/>
  <c r="T273" i="4"/>
  <c r="S273" i="4"/>
  <c r="R273" i="4"/>
  <c r="Q273" i="4"/>
  <c r="X272" i="4"/>
  <c r="W272" i="4"/>
  <c r="V272" i="4"/>
  <c r="U272" i="4"/>
  <c r="T272" i="4"/>
  <c r="S272" i="4"/>
  <c r="R272" i="4"/>
  <c r="Q272" i="4"/>
  <c r="X271" i="4"/>
  <c r="W271" i="4"/>
  <c r="V271" i="4"/>
  <c r="U271" i="4"/>
  <c r="T271" i="4"/>
  <c r="S271" i="4"/>
  <c r="R271" i="4"/>
  <c r="Q271" i="4"/>
  <c r="X270" i="4"/>
  <c r="W270" i="4"/>
  <c r="V270" i="4"/>
  <c r="U270" i="4"/>
  <c r="T270" i="4"/>
  <c r="S270" i="4"/>
  <c r="R270" i="4"/>
  <c r="Q270" i="4"/>
  <c r="X269" i="4"/>
  <c r="W269" i="4"/>
  <c r="V269" i="4"/>
  <c r="U269" i="4"/>
  <c r="T269" i="4"/>
  <c r="S269" i="4"/>
  <c r="R269" i="4"/>
  <c r="Q269" i="4"/>
  <c r="X268" i="4"/>
  <c r="W268" i="4"/>
  <c r="V268" i="4"/>
  <c r="U268" i="4"/>
  <c r="T268" i="4"/>
  <c r="S268" i="4"/>
  <c r="R268" i="4"/>
  <c r="Q268" i="4"/>
  <c r="X267" i="4"/>
  <c r="W267" i="4"/>
  <c r="V267" i="4"/>
  <c r="U267" i="4"/>
  <c r="T267" i="4"/>
  <c r="S267" i="4"/>
  <c r="R267" i="4"/>
  <c r="Q267" i="4"/>
  <c r="X266" i="4"/>
  <c r="W266" i="4"/>
  <c r="V266" i="4"/>
  <c r="U266" i="4"/>
  <c r="T266" i="4"/>
  <c r="S266" i="4"/>
  <c r="R266" i="4"/>
  <c r="Q266" i="4"/>
  <c r="X265" i="4"/>
  <c r="W265" i="4"/>
  <c r="V265" i="4"/>
  <c r="U265" i="4"/>
  <c r="T265" i="4"/>
  <c r="S265" i="4"/>
  <c r="R265" i="4"/>
  <c r="Q265" i="4"/>
  <c r="X209" i="4"/>
  <c r="W209" i="4"/>
  <c r="V209" i="4"/>
  <c r="U209" i="4"/>
  <c r="T209" i="4"/>
  <c r="S209" i="4"/>
  <c r="R209" i="4"/>
  <c r="Q209" i="4"/>
  <c r="X208" i="4"/>
  <c r="W208" i="4"/>
  <c r="V208" i="4"/>
  <c r="U208" i="4"/>
  <c r="T208" i="4"/>
  <c r="S208" i="4"/>
  <c r="R208" i="4"/>
  <c r="Q208" i="4"/>
  <c r="X207" i="4"/>
  <c r="W207" i="4"/>
  <c r="V207" i="4"/>
  <c r="U207" i="4"/>
  <c r="T207" i="4"/>
  <c r="S207" i="4"/>
  <c r="R207" i="4"/>
  <c r="Q207" i="4"/>
  <c r="X206" i="4"/>
  <c r="W206" i="4"/>
  <c r="V206" i="4"/>
  <c r="U206" i="4"/>
  <c r="T206" i="4"/>
  <c r="S206" i="4"/>
  <c r="R206" i="4"/>
  <c r="Q206" i="4"/>
  <c r="X205" i="4"/>
  <c r="W205" i="4"/>
  <c r="V205" i="4"/>
  <c r="U205" i="4"/>
  <c r="T205" i="4"/>
  <c r="S205" i="4"/>
  <c r="R205" i="4"/>
  <c r="Q205" i="4"/>
  <c r="X204" i="4"/>
  <c r="W204" i="4"/>
  <c r="V204" i="4"/>
  <c r="U204" i="4"/>
  <c r="T204" i="4"/>
  <c r="S204" i="4"/>
  <c r="R204" i="4"/>
  <c r="Q204" i="4"/>
  <c r="X203" i="4"/>
  <c r="W203" i="4"/>
  <c r="V203" i="4"/>
  <c r="U203" i="4"/>
  <c r="T203" i="4"/>
  <c r="S203" i="4"/>
  <c r="R203" i="4"/>
  <c r="Q203" i="4"/>
  <c r="X202" i="4"/>
  <c r="W202" i="4"/>
  <c r="V202" i="4"/>
  <c r="U202" i="4"/>
  <c r="T202" i="4"/>
  <c r="S202" i="4"/>
  <c r="R202" i="4"/>
  <c r="Q202" i="4"/>
  <c r="X201" i="4"/>
  <c r="W201" i="4"/>
  <c r="V201" i="4"/>
  <c r="U201" i="4"/>
  <c r="T201" i="4"/>
  <c r="S201" i="4"/>
  <c r="R201" i="4"/>
  <c r="Q201" i="4"/>
  <c r="X200" i="4"/>
  <c r="W200" i="4"/>
  <c r="V200" i="4"/>
  <c r="U200" i="4"/>
  <c r="T200" i="4"/>
  <c r="S200" i="4"/>
  <c r="R200" i="4"/>
  <c r="Q200" i="4"/>
  <c r="X199" i="4"/>
  <c r="W199" i="4"/>
  <c r="V199" i="4"/>
  <c r="U199" i="4"/>
  <c r="T199" i="4"/>
  <c r="S199" i="4"/>
  <c r="R199" i="4"/>
  <c r="Q199" i="4"/>
  <c r="X198" i="4"/>
  <c r="W198" i="4"/>
  <c r="V198" i="4"/>
  <c r="U198" i="4"/>
  <c r="T198" i="4"/>
  <c r="S198" i="4"/>
  <c r="R198" i="4"/>
  <c r="Q198" i="4"/>
  <c r="X197" i="4"/>
  <c r="W197" i="4"/>
  <c r="V197" i="4"/>
  <c r="U197" i="4"/>
  <c r="T197" i="4"/>
  <c r="S197" i="4"/>
  <c r="R197" i="4"/>
  <c r="Q197" i="4"/>
  <c r="X196" i="4"/>
  <c r="W196" i="4"/>
  <c r="V196" i="4"/>
  <c r="U196" i="4"/>
  <c r="T196" i="4"/>
  <c r="S196" i="4"/>
  <c r="R196" i="4"/>
  <c r="Q196" i="4"/>
  <c r="X195" i="4"/>
  <c r="W195" i="4"/>
  <c r="V195" i="4"/>
  <c r="U195" i="4"/>
  <c r="T195" i="4"/>
  <c r="S195" i="4"/>
  <c r="R195" i="4"/>
  <c r="Q195" i="4"/>
  <c r="X194" i="4"/>
  <c r="W194" i="4"/>
  <c r="V194" i="4"/>
  <c r="U194" i="4"/>
  <c r="T194" i="4"/>
  <c r="S194" i="4"/>
  <c r="R194" i="4"/>
  <c r="Q194" i="4"/>
  <c r="X193" i="4"/>
  <c r="W193" i="4"/>
  <c r="V193" i="4"/>
  <c r="U193" i="4"/>
  <c r="T193" i="4"/>
  <c r="S193" i="4"/>
  <c r="R193" i="4"/>
  <c r="Q193" i="4"/>
  <c r="X192" i="4"/>
  <c r="W192" i="4"/>
  <c r="V192" i="4"/>
  <c r="U192" i="4"/>
  <c r="T192" i="4"/>
  <c r="S192" i="4"/>
  <c r="R192" i="4"/>
  <c r="Q192" i="4"/>
  <c r="X191" i="4"/>
  <c r="W191" i="4"/>
  <c r="V191" i="4"/>
  <c r="U191" i="4"/>
  <c r="T191" i="4"/>
  <c r="S191" i="4"/>
  <c r="R191" i="4"/>
  <c r="Q191" i="4"/>
  <c r="X190" i="4"/>
  <c r="W190" i="4"/>
  <c r="V190" i="4"/>
  <c r="U190" i="4"/>
  <c r="T190" i="4"/>
  <c r="S190" i="4"/>
  <c r="R190" i="4"/>
  <c r="Q190" i="4"/>
  <c r="X189" i="4"/>
  <c r="W189" i="4"/>
  <c r="V189" i="4"/>
  <c r="U189" i="4"/>
  <c r="T189" i="4"/>
  <c r="S189" i="4"/>
  <c r="R189" i="4"/>
  <c r="Q189" i="4"/>
  <c r="X188" i="4"/>
  <c r="W188" i="4"/>
  <c r="V188" i="4"/>
  <c r="U188" i="4"/>
  <c r="T188" i="4"/>
  <c r="S188" i="4"/>
  <c r="R188" i="4"/>
  <c r="Q188" i="4"/>
  <c r="X187" i="4"/>
  <c r="W187" i="4"/>
  <c r="V187" i="4"/>
  <c r="U187" i="4"/>
  <c r="T187" i="4"/>
  <c r="S187" i="4"/>
  <c r="R187" i="4"/>
  <c r="Q187" i="4"/>
  <c r="X186" i="4"/>
  <c r="W186" i="4"/>
  <c r="V186" i="4"/>
  <c r="U186" i="4"/>
  <c r="T186" i="4"/>
  <c r="S186" i="4"/>
  <c r="R186" i="4"/>
  <c r="Q186" i="4"/>
  <c r="X185" i="4"/>
  <c r="W185" i="4"/>
  <c r="V185" i="4"/>
  <c r="U185" i="4"/>
  <c r="T185" i="4"/>
  <c r="S185" i="4"/>
  <c r="R185" i="4"/>
  <c r="Q185" i="4"/>
  <c r="X184" i="4"/>
  <c r="W184" i="4"/>
  <c r="V184" i="4"/>
  <c r="U184" i="4"/>
  <c r="T184" i="4"/>
  <c r="S184" i="4"/>
  <c r="R184" i="4"/>
  <c r="Q184" i="4"/>
  <c r="X183" i="4"/>
  <c r="W183" i="4"/>
  <c r="V183" i="4"/>
  <c r="U183" i="4"/>
  <c r="T183" i="4"/>
  <c r="S183" i="4"/>
  <c r="R183" i="4"/>
  <c r="Q183" i="4"/>
  <c r="X182" i="4"/>
  <c r="W182" i="4"/>
  <c r="V182" i="4"/>
  <c r="U182" i="4"/>
  <c r="T182" i="4"/>
  <c r="S182" i="4"/>
  <c r="R182" i="4"/>
  <c r="Q182" i="4"/>
  <c r="X181" i="4"/>
  <c r="W181" i="4"/>
  <c r="V181" i="4"/>
  <c r="U181" i="4"/>
  <c r="T181" i="4"/>
  <c r="S181" i="4"/>
  <c r="R181" i="4"/>
  <c r="Q181" i="4"/>
  <c r="X180" i="4"/>
  <c r="W180" i="4"/>
  <c r="V180" i="4"/>
  <c r="U180" i="4"/>
  <c r="T180" i="4"/>
  <c r="S180" i="4"/>
  <c r="R180" i="4"/>
  <c r="Q180" i="4"/>
  <c r="X179" i="4"/>
  <c r="W179" i="4"/>
  <c r="V179" i="4"/>
  <c r="U179" i="4"/>
  <c r="T179" i="4"/>
  <c r="S179" i="4"/>
  <c r="R179" i="4"/>
  <c r="Q179" i="4"/>
  <c r="X178" i="4"/>
  <c r="W178" i="4"/>
  <c r="V178" i="4"/>
  <c r="U178" i="4"/>
  <c r="T178" i="4"/>
  <c r="S178" i="4"/>
  <c r="R178" i="4"/>
  <c r="Q178" i="4"/>
  <c r="X177" i="4"/>
  <c r="W177" i="4"/>
  <c r="V177" i="4"/>
  <c r="U177" i="4"/>
  <c r="T177" i="4"/>
  <c r="S177" i="4"/>
  <c r="R177" i="4"/>
  <c r="Q177" i="4"/>
  <c r="X176" i="4"/>
  <c r="W176" i="4"/>
  <c r="V176" i="4"/>
  <c r="U176" i="4"/>
  <c r="T176" i="4"/>
  <c r="S176" i="4"/>
  <c r="R176" i="4"/>
  <c r="Q176" i="4"/>
  <c r="X175" i="4"/>
  <c r="W175" i="4"/>
  <c r="V175" i="4"/>
  <c r="U175" i="4"/>
  <c r="T175" i="4"/>
  <c r="S175" i="4"/>
  <c r="R175" i="4"/>
  <c r="Q175" i="4"/>
  <c r="X174" i="4"/>
  <c r="W174" i="4"/>
  <c r="V174" i="4"/>
  <c r="U174" i="4"/>
  <c r="T174" i="4"/>
  <c r="S174" i="4"/>
  <c r="R174" i="4"/>
  <c r="Q174" i="4"/>
  <c r="X123" i="4"/>
  <c r="W123" i="4"/>
  <c r="V123" i="4"/>
  <c r="U123" i="4"/>
  <c r="T123" i="4"/>
  <c r="S123" i="4"/>
  <c r="R123" i="4"/>
  <c r="Q123" i="4"/>
  <c r="X122" i="4"/>
  <c r="W122" i="4"/>
  <c r="V122" i="4"/>
  <c r="U122" i="4"/>
  <c r="T122" i="4"/>
  <c r="S122" i="4"/>
  <c r="R122" i="4"/>
  <c r="Q122" i="4"/>
  <c r="X121" i="4"/>
  <c r="W121" i="4"/>
  <c r="V121" i="4"/>
  <c r="U121" i="4"/>
  <c r="T121" i="4"/>
  <c r="S121" i="4"/>
  <c r="R121" i="4"/>
  <c r="Q121" i="4"/>
  <c r="X120" i="4"/>
  <c r="W120" i="4"/>
  <c r="V120" i="4"/>
  <c r="U120" i="4"/>
  <c r="T120" i="4"/>
  <c r="S120" i="4"/>
  <c r="R120" i="4"/>
  <c r="Q120" i="4"/>
  <c r="X119" i="4"/>
  <c r="W119" i="4"/>
  <c r="V119" i="4"/>
  <c r="U119" i="4"/>
  <c r="T119" i="4"/>
  <c r="S119" i="4"/>
  <c r="R119" i="4"/>
  <c r="Q119" i="4"/>
  <c r="X118" i="4"/>
  <c r="W118" i="4"/>
  <c r="V118" i="4"/>
  <c r="U118" i="4"/>
  <c r="T118" i="4"/>
  <c r="S118" i="4"/>
  <c r="R118" i="4"/>
  <c r="Q118" i="4"/>
  <c r="X117" i="4"/>
  <c r="W117" i="4"/>
  <c r="V117" i="4"/>
  <c r="U117" i="4"/>
  <c r="T117" i="4"/>
  <c r="S117" i="4"/>
  <c r="R117" i="4"/>
  <c r="Q117" i="4"/>
  <c r="X116" i="4"/>
  <c r="W116" i="4"/>
  <c r="V116" i="4"/>
  <c r="U116" i="4"/>
  <c r="T116" i="4"/>
  <c r="S116" i="4"/>
  <c r="R116" i="4"/>
  <c r="Q116" i="4"/>
  <c r="X115" i="4"/>
  <c r="W115" i="4"/>
  <c r="V115" i="4"/>
  <c r="U115" i="4"/>
  <c r="T115" i="4"/>
  <c r="S115" i="4"/>
  <c r="R115" i="4"/>
  <c r="Q115" i="4"/>
  <c r="X114" i="4"/>
  <c r="W114" i="4"/>
  <c r="V114" i="4"/>
  <c r="U114" i="4"/>
  <c r="T114" i="4"/>
  <c r="S114" i="4"/>
  <c r="R114" i="4"/>
  <c r="Q114" i="4"/>
  <c r="X113" i="4"/>
  <c r="W113" i="4"/>
  <c r="V113" i="4"/>
  <c r="U113" i="4"/>
  <c r="T113" i="4"/>
  <c r="S113" i="4"/>
  <c r="R113" i="4"/>
  <c r="Q113" i="4"/>
  <c r="X112" i="4"/>
  <c r="W112" i="4"/>
  <c r="V112" i="4"/>
  <c r="U112" i="4"/>
  <c r="T112" i="4"/>
  <c r="S112" i="4"/>
  <c r="R112" i="4"/>
  <c r="Q112" i="4"/>
  <c r="X111" i="4"/>
  <c r="W111" i="4"/>
  <c r="V111" i="4"/>
  <c r="U111" i="4"/>
  <c r="T111" i="4"/>
  <c r="S111" i="4"/>
  <c r="R111" i="4"/>
  <c r="Q111" i="4"/>
  <c r="X110" i="4"/>
  <c r="W110" i="4"/>
  <c r="V110" i="4"/>
  <c r="U110" i="4"/>
  <c r="T110" i="4"/>
  <c r="S110" i="4"/>
  <c r="R110" i="4"/>
  <c r="Q110" i="4"/>
  <c r="X109" i="4"/>
  <c r="W109" i="4"/>
  <c r="V109" i="4"/>
  <c r="U109" i="4"/>
  <c r="T109" i="4"/>
  <c r="S109" i="4"/>
  <c r="R109" i="4"/>
  <c r="Q109" i="4"/>
  <c r="X108" i="4"/>
  <c r="W108" i="4"/>
  <c r="V108" i="4"/>
  <c r="U108" i="4"/>
  <c r="T108" i="4"/>
  <c r="S108" i="4"/>
  <c r="R108" i="4"/>
  <c r="Q108" i="4"/>
  <c r="X107" i="4"/>
  <c r="W107" i="4"/>
  <c r="V107" i="4"/>
  <c r="U107" i="4"/>
  <c r="T107" i="4"/>
  <c r="S107" i="4"/>
  <c r="R107" i="4"/>
  <c r="Q107" i="4"/>
  <c r="X106" i="4"/>
  <c r="W106" i="4"/>
  <c r="V106" i="4"/>
  <c r="U106" i="4"/>
  <c r="T106" i="4"/>
  <c r="S106" i="4"/>
  <c r="R106" i="4"/>
  <c r="Q106" i="4"/>
  <c r="X105" i="4"/>
  <c r="W105" i="4"/>
  <c r="V105" i="4"/>
  <c r="U105" i="4"/>
  <c r="T105" i="4"/>
  <c r="S105" i="4"/>
  <c r="R105" i="4"/>
  <c r="Q105" i="4"/>
  <c r="X104" i="4"/>
  <c r="W104" i="4"/>
  <c r="V104" i="4"/>
  <c r="U104" i="4"/>
  <c r="T104" i="4"/>
  <c r="S104" i="4"/>
  <c r="R104" i="4"/>
  <c r="Q104" i="4"/>
  <c r="X103" i="4"/>
  <c r="W103" i="4"/>
  <c r="V103" i="4"/>
  <c r="U103" i="4"/>
  <c r="T103" i="4"/>
  <c r="S103" i="4"/>
  <c r="R103" i="4"/>
  <c r="Q103" i="4"/>
  <c r="X102" i="4"/>
  <c r="W102" i="4"/>
  <c r="V102" i="4"/>
  <c r="U102" i="4"/>
  <c r="T102" i="4"/>
  <c r="S102" i="4"/>
  <c r="R102" i="4"/>
  <c r="Q102" i="4"/>
  <c r="X101" i="4"/>
  <c r="W101" i="4"/>
  <c r="V101" i="4"/>
  <c r="U101" i="4"/>
  <c r="T101" i="4"/>
  <c r="S101" i="4"/>
  <c r="R101" i="4"/>
  <c r="Q101" i="4"/>
  <c r="X100" i="4"/>
  <c r="W100" i="4"/>
  <c r="V100" i="4"/>
  <c r="U100" i="4"/>
  <c r="T100" i="4"/>
  <c r="S100" i="4"/>
  <c r="R100" i="4"/>
  <c r="Q100" i="4"/>
  <c r="X99" i="4"/>
  <c r="W99" i="4"/>
  <c r="V99" i="4"/>
  <c r="U99" i="4"/>
  <c r="T99" i="4"/>
  <c r="S99" i="4"/>
  <c r="R99" i="4"/>
  <c r="Q99" i="4"/>
  <c r="X98" i="4"/>
  <c r="W98" i="4"/>
  <c r="V98" i="4"/>
  <c r="U98" i="4"/>
  <c r="T98" i="4"/>
  <c r="S98" i="4"/>
  <c r="R98" i="4"/>
  <c r="Q98" i="4"/>
  <c r="X97" i="4"/>
  <c r="W97" i="4"/>
  <c r="V97" i="4"/>
  <c r="U97" i="4"/>
  <c r="T97" i="4"/>
  <c r="S97" i="4"/>
  <c r="R97" i="4"/>
  <c r="Q97" i="4"/>
  <c r="X96" i="4"/>
  <c r="W96" i="4"/>
  <c r="V96" i="4"/>
  <c r="U96" i="4"/>
  <c r="T96" i="4"/>
  <c r="S96" i="4"/>
  <c r="R96" i="4"/>
  <c r="Q96" i="4"/>
  <c r="X95" i="4"/>
  <c r="W95" i="4"/>
  <c r="V95" i="4"/>
  <c r="U95" i="4"/>
  <c r="T95" i="4"/>
  <c r="S95" i="4"/>
  <c r="R95" i="4"/>
  <c r="Q95" i="4"/>
  <c r="X94" i="4"/>
  <c r="W94" i="4"/>
  <c r="V94" i="4"/>
  <c r="U94" i="4"/>
  <c r="T94" i="4"/>
  <c r="S94" i="4"/>
  <c r="R94" i="4"/>
  <c r="Q94" i="4"/>
  <c r="X93" i="4"/>
  <c r="W93" i="4"/>
  <c r="V93" i="4"/>
  <c r="U93" i="4"/>
  <c r="T93" i="4"/>
  <c r="S93" i="4"/>
  <c r="R93" i="4"/>
  <c r="Q93" i="4"/>
  <c r="X92" i="4"/>
  <c r="W92" i="4"/>
  <c r="V92" i="4"/>
  <c r="U92" i="4"/>
  <c r="T92" i="4"/>
  <c r="S92" i="4"/>
  <c r="R92" i="4"/>
  <c r="Q92" i="4"/>
  <c r="X91" i="4"/>
  <c r="W91" i="4"/>
  <c r="V91" i="4"/>
  <c r="U91" i="4"/>
  <c r="T91" i="4"/>
  <c r="S91" i="4"/>
  <c r="R91" i="4"/>
  <c r="Q91" i="4"/>
  <c r="X90" i="4"/>
  <c r="W90" i="4"/>
  <c r="V90" i="4"/>
  <c r="U90" i="4"/>
  <c r="T90" i="4"/>
  <c r="S90" i="4"/>
  <c r="R90" i="4"/>
  <c r="Q90" i="4"/>
  <c r="X89" i="4"/>
  <c r="W89" i="4"/>
  <c r="V89" i="4"/>
  <c r="U89" i="4"/>
  <c r="T89" i="4"/>
  <c r="S89" i="4"/>
  <c r="R89" i="4"/>
  <c r="Q89" i="4"/>
  <c r="X88" i="4"/>
  <c r="W88" i="4"/>
  <c r="V88" i="4"/>
  <c r="U88" i="4"/>
  <c r="T88" i="4"/>
  <c r="S88" i="4"/>
  <c r="R88" i="4"/>
  <c r="Q88" i="4"/>
  <c r="Q62" i="4"/>
  <c r="R62" i="4"/>
  <c r="S62" i="4"/>
  <c r="T62" i="4"/>
  <c r="U62" i="4"/>
  <c r="V62" i="4"/>
  <c r="W62" i="4"/>
  <c r="X62" i="4"/>
  <c r="Q63" i="4"/>
  <c r="R63" i="4"/>
  <c r="S63" i="4"/>
  <c r="T63" i="4"/>
  <c r="U63" i="4"/>
  <c r="V63" i="4"/>
  <c r="W63" i="4"/>
  <c r="X63" i="4"/>
  <c r="Q64" i="4"/>
  <c r="R64" i="4"/>
  <c r="S64" i="4"/>
  <c r="T64" i="4"/>
  <c r="U64" i="4"/>
  <c r="V64" i="4"/>
  <c r="W64" i="4"/>
  <c r="X64" i="4"/>
  <c r="Q65" i="4"/>
  <c r="R65" i="4"/>
  <c r="S65" i="4"/>
  <c r="T65" i="4"/>
  <c r="U65" i="4"/>
  <c r="V65" i="4"/>
  <c r="W65" i="4"/>
  <c r="X65" i="4"/>
  <c r="Q66" i="4"/>
  <c r="R66" i="4"/>
  <c r="S66" i="4"/>
  <c r="T66" i="4"/>
  <c r="U66" i="4"/>
  <c r="V66" i="4"/>
  <c r="W66" i="4"/>
  <c r="X66" i="4"/>
  <c r="Q67" i="4"/>
  <c r="R67" i="4"/>
  <c r="S67" i="4"/>
  <c r="T67" i="4"/>
  <c r="U67" i="4"/>
  <c r="V67" i="4"/>
  <c r="W67" i="4"/>
  <c r="X67" i="4"/>
  <c r="Q68" i="4"/>
  <c r="R68" i="4"/>
  <c r="S68" i="4"/>
  <c r="T68" i="4"/>
  <c r="U68" i="4"/>
  <c r="V68" i="4"/>
  <c r="W68" i="4"/>
  <c r="X68" i="4"/>
  <c r="Q69" i="4"/>
  <c r="R69" i="4"/>
  <c r="S69" i="4"/>
  <c r="T69" i="4"/>
  <c r="U69" i="4"/>
  <c r="V69" i="4"/>
  <c r="W69" i="4"/>
  <c r="X69" i="4"/>
  <c r="Q70" i="4"/>
  <c r="R70" i="4"/>
  <c r="S70" i="4"/>
  <c r="T70" i="4"/>
  <c r="U70" i="4"/>
  <c r="V70" i="4"/>
  <c r="W70" i="4"/>
  <c r="X70" i="4"/>
  <c r="Q71" i="4"/>
  <c r="R71" i="4"/>
  <c r="S71" i="4"/>
  <c r="T71" i="4"/>
  <c r="U71" i="4"/>
  <c r="V71" i="4"/>
  <c r="W71" i="4"/>
  <c r="X71" i="4"/>
  <c r="Q72" i="4"/>
  <c r="R72" i="4"/>
  <c r="S72" i="4"/>
  <c r="T72" i="4"/>
  <c r="U72" i="4"/>
  <c r="V72" i="4"/>
  <c r="W72" i="4"/>
  <c r="X72" i="4"/>
  <c r="Q73" i="4"/>
  <c r="R73" i="4"/>
  <c r="S73" i="4"/>
  <c r="T73" i="4"/>
  <c r="U73" i="4"/>
  <c r="V73" i="4"/>
  <c r="W73" i="4"/>
  <c r="X73" i="4"/>
  <c r="Q74" i="4"/>
  <c r="R74" i="4"/>
  <c r="S74" i="4"/>
  <c r="T74" i="4"/>
  <c r="U74" i="4"/>
  <c r="V74" i="4"/>
  <c r="W74" i="4"/>
  <c r="X74" i="4"/>
  <c r="Q75" i="4"/>
  <c r="R75" i="4"/>
  <c r="S75" i="4"/>
  <c r="T75" i="4"/>
  <c r="U75" i="4"/>
  <c r="V75" i="4"/>
  <c r="W75" i="4"/>
  <c r="X75" i="4"/>
  <c r="Q76" i="4"/>
  <c r="R76" i="4"/>
  <c r="S76" i="4"/>
  <c r="T76" i="4"/>
  <c r="U76" i="4"/>
  <c r="V76" i="4"/>
  <c r="W76" i="4"/>
  <c r="X76" i="4"/>
  <c r="X61" i="4"/>
  <c r="W61" i="4"/>
  <c r="V61" i="4"/>
  <c r="U61" i="4"/>
  <c r="T61" i="4"/>
  <c r="S61" i="4"/>
  <c r="R61" i="4"/>
  <c r="Q61" i="4"/>
  <c r="X60" i="4"/>
  <c r="W60" i="4"/>
  <c r="V60" i="4"/>
  <c r="U60" i="4"/>
  <c r="T60" i="4"/>
  <c r="S60" i="4"/>
  <c r="R60" i="4"/>
  <c r="Q60" i="4"/>
  <c r="X59" i="4"/>
  <c r="W59" i="4"/>
  <c r="V59" i="4"/>
  <c r="U59" i="4"/>
  <c r="T59" i="4"/>
  <c r="S59" i="4"/>
  <c r="R59" i="4"/>
  <c r="Q59" i="4"/>
  <c r="X58" i="4"/>
  <c r="W58" i="4"/>
  <c r="V58" i="4"/>
  <c r="U58" i="4"/>
  <c r="T58" i="4"/>
  <c r="S58" i="4"/>
  <c r="R58" i="4"/>
  <c r="Q58" i="4"/>
  <c r="X57" i="4"/>
  <c r="W57" i="4"/>
  <c r="V57" i="4"/>
  <c r="U57" i="4"/>
  <c r="T57" i="4"/>
  <c r="S57" i="4"/>
  <c r="R57" i="4"/>
  <c r="Q57" i="4"/>
  <c r="X56" i="4"/>
  <c r="W56" i="4"/>
  <c r="V56" i="4"/>
  <c r="U56" i="4"/>
  <c r="T56" i="4"/>
  <c r="S56" i="4"/>
  <c r="R56" i="4"/>
  <c r="Q56" i="4"/>
  <c r="X55" i="4"/>
  <c r="W55" i="4"/>
  <c r="V55" i="4"/>
  <c r="U55" i="4"/>
  <c r="T55" i="4"/>
  <c r="S55" i="4"/>
  <c r="R55" i="4"/>
  <c r="Q55" i="4"/>
  <c r="X54" i="4"/>
  <c r="W54" i="4"/>
  <c r="V54" i="4"/>
  <c r="U54" i="4"/>
  <c r="T54" i="4"/>
  <c r="S54" i="4"/>
  <c r="R54" i="4"/>
  <c r="Q54" i="4"/>
  <c r="X53" i="4"/>
  <c r="W53" i="4"/>
  <c r="V53" i="4"/>
  <c r="U53" i="4"/>
  <c r="T53" i="4"/>
  <c r="S53" i="4"/>
  <c r="R53" i="4"/>
  <c r="Q53" i="4"/>
  <c r="X52" i="4"/>
  <c r="W52" i="4"/>
  <c r="V52" i="4"/>
  <c r="U52" i="4"/>
  <c r="T52" i="4"/>
  <c r="S52" i="4"/>
  <c r="R52" i="4"/>
  <c r="Q52" i="4"/>
  <c r="X51" i="4"/>
  <c r="W51" i="4"/>
  <c r="V51" i="4"/>
  <c r="U51" i="4"/>
  <c r="T51" i="4"/>
  <c r="S51" i="4"/>
  <c r="R51" i="4"/>
  <c r="Q51" i="4"/>
  <c r="X50" i="4"/>
  <c r="W50" i="4"/>
  <c r="V50" i="4"/>
  <c r="U50" i="4"/>
  <c r="T50" i="4"/>
  <c r="S50" i="4"/>
  <c r="R50" i="4"/>
  <c r="Q50" i="4"/>
  <c r="X49" i="4"/>
  <c r="W49" i="4"/>
  <c r="V49" i="4"/>
  <c r="U49" i="4"/>
  <c r="T49" i="4"/>
  <c r="S49" i="4"/>
  <c r="R49" i="4"/>
  <c r="Q49" i="4"/>
  <c r="X48" i="4"/>
  <c r="W48" i="4"/>
  <c r="V48" i="4"/>
  <c r="U48" i="4"/>
  <c r="T48" i="4"/>
  <c r="S48" i="4"/>
  <c r="R48" i="4"/>
  <c r="Q48" i="4"/>
  <c r="X47" i="4"/>
  <c r="W47" i="4"/>
  <c r="V47" i="4"/>
  <c r="U47" i="4"/>
  <c r="T47" i="4"/>
  <c r="S47" i="4"/>
  <c r="R47" i="4"/>
  <c r="Q47" i="4"/>
  <c r="X46" i="4"/>
  <c r="W46" i="4"/>
  <c r="V46" i="4"/>
  <c r="U46" i="4"/>
  <c r="T46" i="4"/>
  <c r="S46" i="4"/>
  <c r="R46" i="4"/>
  <c r="Q46" i="4"/>
  <c r="X45" i="4"/>
  <c r="W45" i="4"/>
  <c r="V45" i="4"/>
  <c r="U45" i="4"/>
  <c r="T45" i="4"/>
  <c r="S45" i="4"/>
  <c r="R45" i="4"/>
  <c r="Q45" i="4"/>
  <c r="X44" i="4"/>
  <c r="W44" i="4"/>
  <c r="V44" i="4"/>
  <c r="U44" i="4"/>
  <c r="T44" i="4"/>
  <c r="S44" i="4"/>
  <c r="R44" i="4"/>
  <c r="Q44" i="4"/>
  <c r="X43" i="4"/>
  <c r="W43" i="4"/>
  <c r="V43" i="4"/>
  <c r="U43" i="4"/>
  <c r="T43" i="4"/>
  <c r="S43" i="4"/>
  <c r="R43" i="4"/>
  <c r="Q43" i="4"/>
  <c r="X42" i="4"/>
  <c r="W42" i="4"/>
  <c r="V42" i="4"/>
  <c r="U42" i="4"/>
  <c r="T42" i="4"/>
  <c r="S42" i="4"/>
  <c r="R42" i="4"/>
  <c r="Q42" i="4"/>
  <c r="X41" i="4"/>
  <c r="W41" i="4"/>
  <c r="V41" i="4"/>
  <c r="U41" i="4"/>
  <c r="T41" i="4"/>
  <c r="S41" i="4"/>
  <c r="R41" i="4"/>
  <c r="Q41" i="4"/>
  <c r="AC7" i="4"/>
  <c r="AC17" i="4"/>
  <c r="AG31" i="4"/>
  <c r="AF31" i="4"/>
  <c r="AE31" i="4"/>
  <c r="AD31" i="4"/>
  <c r="AG30" i="4"/>
  <c r="AG29" i="4"/>
  <c r="AF29" i="4"/>
  <c r="AE29" i="4"/>
  <c r="AD29" i="4"/>
  <c r="AG28" i="4"/>
  <c r="AF28" i="4"/>
  <c r="AE28" i="4"/>
  <c r="AD28" i="4"/>
  <c r="AC28" i="4"/>
  <c r="AG27" i="4"/>
  <c r="AF27" i="4"/>
  <c r="AE27" i="4"/>
  <c r="AD27" i="4"/>
  <c r="AC27" i="4"/>
  <c r="AG26" i="4"/>
  <c r="AF26" i="4"/>
  <c r="AE26" i="4"/>
  <c r="AD26" i="4"/>
  <c r="AC26" i="4"/>
  <c r="AG25" i="4"/>
  <c r="AF25" i="4"/>
  <c r="AE25" i="4"/>
  <c r="AD25" i="4"/>
  <c r="AC25" i="4"/>
  <c r="AG24" i="4"/>
  <c r="AF24" i="4"/>
  <c r="AE24" i="4"/>
  <c r="AD24" i="4"/>
  <c r="AC24" i="4"/>
  <c r="AG23" i="4"/>
  <c r="AF23" i="4"/>
  <c r="AE23" i="4"/>
  <c r="AD23" i="4"/>
  <c r="AC23" i="4"/>
  <c r="AG22" i="4"/>
  <c r="AF22" i="4"/>
  <c r="AE22" i="4"/>
  <c r="AD22" i="4"/>
  <c r="AC22" i="4"/>
  <c r="AG21" i="4"/>
  <c r="AF21" i="4"/>
  <c r="AE21" i="4"/>
  <c r="AD21" i="4"/>
  <c r="AC21" i="4"/>
  <c r="AG20" i="4"/>
  <c r="AF20" i="4"/>
  <c r="AE20" i="4"/>
  <c r="AD20" i="4"/>
  <c r="AC20" i="4"/>
  <c r="AG19" i="4"/>
  <c r="AF19" i="4"/>
  <c r="AE19" i="4"/>
  <c r="AD19" i="4"/>
  <c r="AC19" i="4"/>
  <c r="AG18" i="4"/>
  <c r="AF18" i="4"/>
  <c r="AE18" i="4"/>
  <c r="AD18" i="4"/>
  <c r="AC18" i="4"/>
  <c r="AG17" i="4"/>
  <c r="AF17" i="4"/>
  <c r="AE17" i="4"/>
  <c r="AD17" i="4"/>
  <c r="AG16" i="4"/>
  <c r="AF16" i="4"/>
  <c r="AE16" i="4"/>
  <c r="AD16" i="4"/>
  <c r="AC16" i="4"/>
  <c r="AG15" i="4"/>
  <c r="AF15" i="4"/>
  <c r="AE15" i="4"/>
  <c r="AD15" i="4"/>
  <c r="AC15" i="4"/>
  <c r="AG14" i="4"/>
  <c r="AF14" i="4"/>
  <c r="AE14" i="4"/>
  <c r="AD14" i="4"/>
  <c r="AC14" i="4"/>
  <c r="AG13" i="4"/>
  <c r="AF13" i="4"/>
  <c r="AE13" i="4"/>
  <c r="AD13" i="4"/>
  <c r="AC13" i="4"/>
  <c r="AG12" i="4"/>
  <c r="AF12" i="4"/>
  <c r="AE12" i="4"/>
  <c r="AD12" i="4"/>
  <c r="AC12" i="4"/>
  <c r="AG11" i="4"/>
  <c r="AF11" i="4"/>
  <c r="AE11" i="4"/>
  <c r="AD11" i="4"/>
  <c r="AC11" i="4"/>
  <c r="AG10" i="4"/>
  <c r="AF10" i="4"/>
  <c r="AE10" i="4"/>
  <c r="AD10" i="4"/>
  <c r="AC10" i="4"/>
  <c r="AG9" i="4"/>
  <c r="AF9" i="4"/>
  <c r="AE9" i="4"/>
  <c r="AD9" i="4"/>
  <c r="AC9" i="4"/>
  <c r="AG8" i="4"/>
  <c r="AF8" i="4"/>
  <c r="AE8" i="4"/>
  <c r="AD8" i="4"/>
  <c r="AC8" i="4"/>
  <c r="AG7" i="4"/>
  <c r="AF7" i="4"/>
  <c r="AE7" i="4"/>
  <c r="AD7" i="4"/>
  <c r="AG6" i="4"/>
  <c r="AF6" i="4"/>
  <c r="AE6" i="4"/>
  <c r="AD6" i="4"/>
  <c r="AC6" i="4"/>
  <c r="E31" i="4"/>
  <c r="F31" i="4"/>
  <c r="D9" i="1" s="1"/>
  <c r="G31" i="4"/>
  <c r="H31" i="4"/>
  <c r="G9" i="1" s="1"/>
  <c r="I31" i="4"/>
  <c r="J31" i="4"/>
  <c r="J9" i="1" s="1"/>
  <c r="K31" i="4"/>
  <c r="L31" i="4"/>
  <c r="M9" i="1" s="1"/>
  <c r="M31" i="4"/>
  <c r="N31" i="4"/>
  <c r="O31" i="4"/>
  <c r="P31" i="4"/>
  <c r="R9" i="1" s="1"/>
  <c r="F30" i="4"/>
  <c r="D10" i="1" s="1"/>
  <c r="G30" i="4"/>
  <c r="H30" i="4"/>
  <c r="G10" i="1" s="1"/>
  <c r="I30" i="4"/>
  <c r="J30" i="4"/>
  <c r="J10" i="1" s="1"/>
  <c r="K30" i="4"/>
  <c r="L30" i="4"/>
  <c r="M10" i="1" s="1"/>
  <c r="M30" i="4"/>
  <c r="N30" i="4"/>
  <c r="O30" i="4"/>
  <c r="P30" i="4"/>
  <c r="R10" i="1" s="1"/>
  <c r="E30" i="4"/>
  <c r="Q7" i="4"/>
  <c r="R7" i="4"/>
  <c r="S7" i="4"/>
  <c r="T7" i="4"/>
  <c r="U7" i="4"/>
  <c r="V7" i="4"/>
  <c r="W7" i="4"/>
  <c r="X7" i="4"/>
  <c r="Q8" i="4"/>
  <c r="R8" i="4"/>
  <c r="S8" i="4"/>
  <c r="T8" i="4"/>
  <c r="U8" i="4"/>
  <c r="V8" i="4"/>
  <c r="W8" i="4"/>
  <c r="X8" i="4"/>
  <c r="Q9" i="4"/>
  <c r="R9" i="4"/>
  <c r="S9" i="4"/>
  <c r="T9" i="4"/>
  <c r="U9" i="4"/>
  <c r="V9" i="4"/>
  <c r="W9" i="4"/>
  <c r="X9" i="4"/>
  <c r="Q10" i="4"/>
  <c r="R10" i="4"/>
  <c r="S10" i="4"/>
  <c r="T10" i="4"/>
  <c r="U10" i="4"/>
  <c r="V10" i="4"/>
  <c r="W10" i="4"/>
  <c r="X10" i="4"/>
  <c r="Q11" i="4"/>
  <c r="R11" i="4"/>
  <c r="S11" i="4"/>
  <c r="T11" i="4"/>
  <c r="U11" i="4"/>
  <c r="V11" i="4"/>
  <c r="W11" i="4"/>
  <c r="X11" i="4"/>
  <c r="Q12" i="4"/>
  <c r="R12" i="4"/>
  <c r="S12" i="4"/>
  <c r="T12" i="4"/>
  <c r="U12" i="4"/>
  <c r="V12" i="4"/>
  <c r="W12" i="4"/>
  <c r="X12" i="4"/>
  <c r="Q13" i="4"/>
  <c r="R13" i="4"/>
  <c r="S13" i="4"/>
  <c r="T13" i="4"/>
  <c r="U13" i="4"/>
  <c r="V13" i="4"/>
  <c r="W13" i="4"/>
  <c r="X13" i="4"/>
  <c r="Q14" i="4"/>
  <c r="R14" i="4"/>
  <c r="S14" i="4"/>
  <c r="T14" i="4"/>
  <c r="U14" i="4"/>
  <c r="V14" i="4"/>
  <c r="W14" i="4"/>
  <c r="X14" i="4"/>
  <c r="Q15" i="4"/>
  <c r="R15" i="4"/>
  <c r="S15" i="4"/>
  <c r="T15" i="4"/>
  <c r="U15" i="4"/>
  <c r="V15" i="4"/>
  <c r="W15" i="4"/>
  <c r="X15" i="4"/>
  <c r="Q16" i="4"/>
  <c r="R16" i="4"/>
  <c r="S16" i="4"/>
  <c r="T16" i="4"/>
  <c r="U16" i="4"/>
  <c r="V16" i="4"/>
  <c r="W16" i="4"/>
  <c r="X16" i="4"/>
  <c r="Q17" i="4"/>
  <c r="R17" i="4"/>
  <c r="S17" i="4"/>
  <c r="T17" i="4"/>
  <c r="U17" i="4"/>
  <c r="V17" i="4"/>
  <c r="W17" i="4"/>
  <c r="X17" i="4"/>
  <c r="Q18" i="4"/>
  <c r="R18" i="4"/>
  <c r="S18" i="4"/>
  <c r="T18" i="4"/>
  <c r="U18" i="4"/>
  <c r="V18" i="4"/>
  <c r="W18" i="4"/>
  <c r="X18" i="4"/>
  <c r="Q19" i="4"/>
  <c r="R19" i="4"/>
  <c r="S19" i="4"/>
  <c r="T19" i="4"/>
  <c r="U19" i="4"/>
  <c r="V19" i="4"/>
  <c r="W19" i="4"/>
  <c r="X19" i="4"/>
  <c r="Q20" i="4"/>
  <c r="R20" i="4"/>
  <c r="S20" i="4"/>
  <c r="T20" i="4"/>
  <c r="U20" i="4"/>
  <c r="V20" i="4"/>
  <c r="W20" i="4"/>
  <c r="X20" i="4"/>
  <c r="Q21" i="4"/>
  <c r="R21" i="4"/>
  <c r="S21" i="4"/>
  <c r="T21" i="4"/>
  <c r="U21" i="4"/>
  <c r="V21" i="4"/>
  <c r="W21" i="4"/>
  <c r="X21" i="4"/>
  <c r="Q22" i="4"/>
  <c r="R22" i="4"/>
  <c r="S22" i="4"/>
  <c r="T22" i="4"/>
  <c r="U22" i="4"/>
  <c r="V22" i="4"/>
  <c r="W22" i="4"/>
  <c r="X22" i="4"/>
  <c r="Q23" i="4"/>
  <c r="R23" i="4"/>
  <c r="S23" i="4"/>
  <c r="T23" i="4"/>
  <c r="U23" i="4"/>
  <c r="V23" i="4"/>
  <c r="W23" i="4"/>
  <c r="X23" i="4"/>
  <c r="Q24" i="4"/>
  <c r="R24" i="4"/>
  <c r="S24" i="4"/>
  <c r="T24" i="4"/>
  <c r="U24" i="4"/>
  <c r="V24" i="4"/>
  <c r="W24" i="4"/>
  <c r="X24" i="4"/>
  <c r="Q25" i="4"/>
  <c r="R25" i="4"/>
  <c r="S25" i="4"/>
  <c r="T25" i="4"/>
  <c r="U25" i="4"/>
  <c r="V25" i="4"/>
  <c r="W25" i="4"/>
  <c r="X25" i="4"/>
  <c r="Q26" i="4"/>
  <c r="R26" i="4"/>
  <c r="S26" i="4"/>
  <c r="T26" i="4"/>
  <c r="U26" i="4"/>
  <c r="V26" i="4"/>
  <c r="W26" i="4"/>
  <c r="X26" i="4"/>
  <c r="Q27" i="4"/>
  <c r="R27" i="4"/>
  <c r="S27" i="4"/>
  <c r="T27" i="4"/>
  <c r="U27" i="4"/>
  <c r="V27" i="4"/>
  <c r="W27" i="4"/>
  <c r="X27" i="4"/>
  <c r="Q28" i="4"/>
  <c r="R28" i="4"/>
  <c r="S28" i="4"/>
  <c r="T28" i="4"/>
  <c r="U28" i="4"/>
  <c r="V28" i="4"/>
  <c r="W28" i="4"/>
  <c r="X28" i="4"/>
  <c r="Q29" i="4"/>
  <c r="R29" i="4"/>
  <c r="S29" i="4"/>
  <c r="T29" i="4"/>
  <c r="U29" i="4"/>
  <c r="V29" i="4"/>
  <c r="W29" i="4"/>
  <c r="X29" i="4"/>
  <c r="X6" i="4"/>
  <c r="Q6" i="4"/>
  <c r="R6" i="4"/>
  <c r="S6" i="4"/>
  <c r="T6" i="4"/>
  <c r="U6" i="4"/>
  <c r="V6" i="4"/>
  <c r="W6" i="4"/>
  <c r="V651" i="4" l="1"/>
  <c r="AN18" i="1" s="1"/>
  <c r="Y312" i="4"/>
  <c r="Y428" i="4"/>
  <c r="Y424" i="4"/>
  <c r="Y422" i="4"/>
  <c r="Y396" i="4"/>
  <c r="Y394" i="4"/>
  <c r="Y388" i="4"/>
  <c r="Y386" i="4"/>
  <c r="Y380" i="4"/>
  <c r="Y378" i="4"/>
  <c r="Y372" i="4"/>
  <c r="Y370" i="4"/>
  <c r="Y364" i="4"/>
  <c r="Y362" i="4"/>
  <c r="Y328" i="4"/>
  <c r="Y326" i="4"/>
  <c r="Y324" i="4"/>
  <c r="Y322" i="4"/>
  <c r="Y316" i="4"/>
  <c r="Y314" i="4"/>
  <c r="Z607" i="4"/>
  <c r="Z543" i="4"/>
  <c r="Y413" i="4"/>
  <c r="Y339" i="4"/>
  <c r="Y337" i="4"/>
  <c r="Y333" i="4"/>
  <c r="Y331" i="4"/>
  <c r="Y327" i="4"/>
  <c r="Y325" i="4"/>
  <c r="Y317" i="4"/>
  <c r="Y315" i="4"/>
  <c r="Y516" i="4"/>
  <c r="Y534" i="4"/>
  <c r="Y564" i="4"/>
  <c r="Y596" i="4"/>
  <c r="Y614" i="4"/>
  <c r="Y221" i="4"/>
  <c r="Y149" i="4"/>
  <c r="Y139" i="4"/>
  <c r="Y135" i="4"/>
  <c r="Y131" i="4"/>
  <c r="Y129" i="4"/>
  <c r="Y127" i="4"/>
  <c r="Y18" i="1"/>
  <c r="Y228" i="4"/>
  <c r="Y210" i="4"/>
  <c r="Y150" i="4"/>
  <c r="Z296" i="4"/>
  <c r="Z447" i="4"/>
  <c r="Z58" i="4"/>
  <c r="Z42" i="4"/>
  <c r="Z113" i="4"/>
  <c r="Z97" i="4"/>
  <c r="Z175" i="4"/>
  <c r="Z418" i="4"/>
  <c r="Z402" i="4"/>
  <c r="Z523" i="4"/>
  <c r="Z507" i="4"/>
  <c r="T657" i="4"/>
  <c r="AI25" i="1" s="1"/>
  <c r="R656" i="4"/>
  <c r="AC19" i="1" s="1"/>
  <c r="V654" i="4"/>
  <c r="AN16" i="1" s="1"/>
  <c r="T653" i="4"/>
  <c r="AI22" i="1" s="1"/>
  <c r="R652" i="4"/>
  <c r="AC17" i="1" s="1"/>
  <c r="V650" i="4"/>
  <c r="AN15" i="1" s="1"/>
  <c r="T649" i="4"/>
  <c r="AI23" i="1" s="1"/>
  <c r="R648" i="4"/>
  <c r="AC21" i="1" s="1"/>
  <c r="V646" i="4"/>
  <c r="Z561" i="4"/>
  <c r="Z53" i="4"/>
  <c r="Z124" i="4"/>
  <c r="Z218" i="4"/>
  <c r="Z429" i="4"/>
  <c r="Z529" i="4"/>
  <c r="Z337" i="4"/>
  <c r="Z285" i="4"/>
  <c r="Z183" i="4"/>
  <c r="Z616" i="4"/>
  <c r="AA603" i="4"/>
  <c r="Z536" i="4"/>
  <c r="Z520" i="4"/>
  <c r="Z504" i="4"/>
  <c r="Z363" i="4"/>
  <c r="AA126" i="4"/>
  <c r="X657" i="4"/>
  <c r="W657" i="4"/>
  <c r="W653" i="4"/>
  <c r="W649" i="4"/>
  <c r="Z55" i="4"/>
  <c r="Z158" i="4"/>
  <c r="Z142" i="4"/>
  <c r="Z399" i="4"/>
  <c r="Q163" i="4"/>
  <c r="AA597" i="4"/>
  <c r="Z65" i="4"/>
  <c r="Z120" i="4"/>
  <c r="Z230" i="4"/>
  <c r="Z214" i="4"/>
  <c r="Z198" i="4"/>
  <c r="Z182" i="4"/>
  <c r="AA74" i="4"/>
  <c r="Z155" i="4"/>
  <c r="Z139" i="4"/>
  <c r="Z233" i="4"/>
  <c r="AA402" i="4"/>
  <c r="Z396" i="4"/>
  <c r="AA542" i="4"/>
  <c r="Z360" i="4"/>
  <c r="Z344" i="4"/>
  <c r="S657" i="4"/>
  <c r="Q656" i="4"/>
  <c r="U654" i="4"/>
  <c r="S653" i="4"/>
  <c r="Q652" i="4"/>
  <c r="U650" i="4"/>
  <c r="S649" i="4"/>
  <c r="Q648" i="4"/>
  <c r="Z21" i="1" s="1"/>
  <c r="U646" i="4"/>
  <c r="Z653" i="4"/>
  <c r="AA205" i="4"/>
  <c r="Z72" i="4"/>
  <c r="AA547" i="4"/>
  <c r="AA531" i="4"/>
  <c r="AA515" i="4"/>
  <c r="Z601" i="4"/>
  <c r="Z537" i="4"/>
  <c r="AA651" i="4"/>
  <c r="AK18" i="1" s="1"/>
  <c r="Z639" i="4"/>
  <c r="V653" i="4"/>
  <c r="AN22" i="1" s="1"/>
  <c r="Z651" i="4"/>
  <c r="Z610" i="4"/>
  <c r="Z265" i="4"/>
  <c r="S656" i="4"/>
  <c r="AA571" i="4"/>
  <c r="AA280" i="4"/>
  <c r="AA526" i="4"/>
  <c r="W654" i="4"/>
  <c r="W650" i="4"/>
  <c r="Z44" i="4"/>
  <c r="AA153" i="4"/>
  <c r="Z147" i="4"/>
  <c r="Z99" i="4"/>
  <c r="Z241" i="4"/>
  <c r="Z209" i="4"/>
  <c r="Z420" i="4"/>
  <c r="Z283" i="4"/>
  <c r="H33" i="1"/>
  <c r="AA289" i="4"/>
  <c r="V434" i="4"/>
  <c r="S29" i="1" s="1"/>
  <c r="Z595" i="4"/>
  <c r="Z579" i="4"/>
  <c r="Z563" i="4"/>
  <c r="X652" i="4"/>
  <c r="AA649" i="4"/>
  <c r="AK23" i="1" s="1"/>
  <c r="Z646" i="4"/>
  <c r="Z413" i="4"/>
  <c r="Z598" i="4"/>
  <c r="Z582" i="4"/>
  <c r="Z566" i="4"/>
  <c r="W656" i="4"/>
  <c r="W652" i="4"/>
  <c r="Z655" i="4"/>
  <c r="Z288" i="4"/>
  <c r="Z272" i="4"/>
  <c r="Z604" i="4"/>
  <c r="Z556" i="4"/>
  <c r="Z540" i="4"/>
  <c r="Z524" i="4"/>
  <c r="Z508" i="4"/>
  <c r="Z227" i="4"/>
  <c r="Z211" i="4"/>
  <c r="Z195" i="4"/>
  <c r="AA393" i="4"/>
  <c r="Z390" i="4"/>
  <c r="Z358" i="4"/>
  <c r="Z377" i="4"/>
  <c r="Z361" i="4"/>
  <c r="Z294" i="4"/>
  <c r="S251" i="4"/>
  <c r="Q250" i="4"/>
  <c r="S247" i="4"/>
  <c r="Q246" i="4"/>
  <c r="Z7" i="1" s="1"/>
  <c r="V439" i="4"/>
  <c r="S23" i="1" s="1"/>
  <c r="Z412" i="4"/>
  <c r="Z364" i="4"/>
  <c r="Z297" i="4"/>
  <c r="Z645" i="4"/>
  <c r="Z613" i="4"/>
  <c r="Z648" i="4"/>
  <c r="T487" i="4"/>
  <c r="AA510" i="4"/>
  <c r="Z61" i="4"/>
  <c r="AA609" i="4"/>
  <c r="Z287" i="4"/>
  <c r="AA122" i="4"/>
  <c r="Z245" i="4"/>
  <c r="Z235" i="4"/>
  <c r="AA420" i="4"/>
  <c r="Z376" i="4"/>
  <c r="Z366" i="4"/>
  <c r="H34" i="1"/>
  <c r="Z650" i="4"/>
  <c r="Z57" i="4"/>
  <c r="Z138" i="4"/>
  <c r="Z122" i="4"/>
  <c r="Z112" i="4"/>
  <c r="Z96" i="4"/>
  <c r="Z90" i="4"/>
  <c r="Z222" i="4"/>
  <c r="Z206" i="4"/>
  <c r="Z190" i="4"/>
  <c r="Z417" i="4"/>
  <c r="Z379" i="4"/>
  <c r="AA573" i="4"/>
  <c r="Z570" i="4"/>
  <c r="AA557" i="4"/>
  <c r="Z554" i="4"/>
  <c r="Z656" i="4"/>
  <c r="Z637" i="4"/>
  <c r="Z621" i="4"/>
  <c r="AA655" i="4"/>
  <c r="AK20" i="1" s="1"/>
  <c r="AA593" i="4"/>
  <c r="AA577" i="4"/>
  <c r="Z558" i="4"/>
  <c r="Z542" i="4"/>
  <c r="AA529" i="4"/>
  <c r="Z526" i="4"/>
  <c r="Z510" i="4"/>
  <c r="X654" i="4"/>
  <c r="Y629" i="4"/>
  <c r="Z164" i="4"/>
  <c r="U249" i="4"/>
  <c r="R42" i="1"/>
  <c r="Y610" i="4"/>
  <c r="AA50" i="4"/>
  <c r="Z47" i="4"/>
  <c r="Z128" i="4"/>
  <c r="Z174" i="4"/>
  <c r="AA410" i="4"/>
  <c r="Z312" i="4"/>
  <c r="S447" i="4"/>
  <c r="U444" i="4"/>
  <c r="S443" i="4"/>
  <c r="Q442" i="4"/>
  <c r="U440" i="4"/>
  <c r="S439" i="4"/>
  <c r="Q438" i="4"/>
  <c r="U436" i="4"/>
  <c r="AA640" i="4"/>
  <c r="AA605" i="4"/>
  <c r="Z599" i="4"/>
  <c r="Z596" i="4"/>
  <c r="AA583" i="4"/>
  <c r="AA567" i="4"/>
  <c r="Z564" i="4"/>
  <c r="AA551" i="4"/>
  <c r="Z548" i="4"/>
  <c r="AA431" i="4"/>
  <c r="AA177" i="4"/>
  <c r="AA41" i="4"/>
  <c r="AA128" i="4"/>
  <c r="Q251" i="4"/>
  <c r="Z10" i="1" s="1"/>
  <c r="Z69" i="4"/>
  <c r="Z640" i="4"/>
  <c r="Z624" i="4"/>
  <c r="Z605" i="4"/>
  <c r="Z602" i="4"/>
  <c r="Z567" i="4"/>
  <c r="R657" i="4"/>
  <c r="AC25" i="1" s="1"/>
  <c r="V655" i="4"/>
  <c r="AN20" i="1" s="1"/>
  <c r="Y521" i="4"/>
  <c r="Y591" i="4"/>
  <c r="R37" i="1"/>
  <c r="AA241" i="4"/>
  <c r="U250" i="4"/>
  <c r="U246" i="4"/>
  <c r="X441" i="4"/>
  <c r="X433" i="4"/>
  <c r="Y411" i="4"/>
  <c r="Y367" i="4"/>
  <c r="Y307" i="4"/>
  <c r="Y301" i="4"/>
  <c r="Y242" i="4"/>
  <c r="Y240" i="4"/>
  <c r="Y238" i="4"/>
  <c r="Y234" i="4"/>
  <c r="Y232" i="4"/>
  <c r="Y230" i="4"/>
  <c r="R26" i="1"/>
  <c r="AA519" i="4"/>
  <c r="AA503" i="4"/>
  <c r="AA71" i="4"/>
  <c r="Z101" i="4"/>
  <c r="Z406" i="4"/>
  <c r="Y503" i="4"/>
  <c r="Y519" i="4"/>
  <c r="Y527" i="4"/>
  <c r="Y611" i="4"/>
  <c r="Y623" i="4"/>
  <c r="AA388" i="4"/>
  <c r="G39" i="1"/>
  <c r="Z159" i="4"/>
  <c r="Z127" i="4"/>
  <c r="Z221" i="4"/>
  <c r="Z432" i="4"/>
  <c r="AA314" i="4"/>
  <c r="W445" i="4"/>
  <c r="W441" i="4"/>
  <c r="W437" i="4"/>
  <c r="W433" i="4"/>
  <c r="AA633" i="4"/>
  <c r="Z630" i="4"/>
  <c r="Z614" i="4"/>
  <c r="Z589" i="4"/>
  <c r="Z573" i="4"/>
  <c r="Z557" i="4"/>
  <c r="AA528" i="4"/>
  <c r="Z525" i="4"/>
  <c r="AA512" i="4"/>
  <c r="Z509" i="4"/>
  <c r="AA179" i="4"/>
  <c r="Z273" i="4"/>
  <c r="X247" i="4"/>
  <c r="Y140" i="4"/>
  <c r="Y138" i="4"/>
  <c r="Y124" i="4"/>
  <c r="AA669" i="4"/>
  <c r="Z592" i="4"/>
  <c r="Z576" i="4"/>
  <c r="AA563" i="4"/>
  <c r="Z560" i="4"/>
  <c r="AA541" i="4"/>
  <c r="AA525" i="4"/>
  <c r="AA509" i="4"/>
  <c r="AA475" i="4"/>
  <c r="P32" i="1" s="1"/>
  <c r="AA553" i="4"/>
  <c r="AA505" i="4"/>
  <c r="AA116" i="4"/>
  <c r="AA530" i="4"/>
  <c r="Z45" i="4"/>
  <c r="Z148" i="4"/>
  <c r="Z116" i="4"/>
  <c r="Z100" i="4"/>
  <c r="Z226" i="4"/>
  <c r="Z194" i="4"/>
  <c r="AA181" i="4"/>
  <c r="Z178" i="4"/>
  <c r="Z310" i="4"/>
  <c r="R162" i="4"/>
  <c r="Y412" i="4"/>
  <c r="Y400" i="4"/>
  <c r="Y398" i="4"/>
  <c r="R22" i="1"/>
  <c r="J33" i="1"/>
  <c r="Z666" i="4"/>
  <c r="Z562" i="4"/>
  <c r="AA559" i="4"/>
  <c r="Z546" i="4"/>
  <c r="AA533" i="4"/>
  <c r="Z530" i="4"/>
  <c r="Z514" i="4"/>
  <c r="R655" i="4"/>
  <c r="AC20" i="1" s="1"/>
  <c r="T652" i="4"/>
  <c r="AI17" i="1" s="1"/>
  <c r="AA657" i="4"/>
  <c r="AK25" i="1" s="1"/>
  <c r="R29" i="1"/>
  <c r="AA521" i="4"/>
  <c r="Z67" i="4"/>
  <c r="Z129" i="4"/>
  <c r="Z229" i="4"/>
  <c r="Z213" i="4"/>
  <c r="Z197" i="4"/>
  <c r="Z181" i="4"/>
  <c r="Z408" i="4"/>
  <c r="AA357" i="4"/>
  <c r="AA351" i="4"/>
  <c r="Z335" i="4"/>
  <c r="Z319" i="4"/>
  <c r="Z303" i="4"/>
  <c r="G34" i="1"/>
  <c r="AA641" i="4"/>
  <c r="Z517" i="4"/>
  <c r="U657" i="4"/>
  <c r="Q655" i="4"/>
  <c r="U653" i="4"/>
  <c r="S652" i="4"/>
  <c r="Q651" i="4"/>
  <c r="Z18" i="1" s="1"/>
  <c r="U649" i="4"/>
  <c r="S648" i="4"/>
  <c r="Q647" i="4"/>
  <c r="Z24" i="1" s="1"/>
  <c r="Z657" i="4"/>
  <c r="Z652" i="4"/>
  <c r="Y537" i="4"/>
  <c r="Y633" i="4"/>
  <c r="AA591" i="4"/>
  <c r="AA537" i="4"/>
  <c r="AA635" i="4"/>
  <c r="Z51" i="4"/>
  <c r="Z232" i="4"/>
  <c r="Z216" i="4"/>
  <c r="AA206" i="4"/>
  <c r="Z200" i="4"/>
  <c r="Z322" i="4"/>
  <c r="AA565" i="4"/>
  <c r="AA121" i="4"/>
  <c r="Z374" i="4"/>
  <c r="Z384" i="4"/>
  <c r="AA365" i="4"/>
  <c r="Z321" i="4"/>
  <c r="N37" i="1"/>
  <c r="T436" i="4"/>
  <c r="N17" i="1" s="1"/>
  <c r="M17" i="1"/>
  <c r="Z371" i="4"/>
  <c r="Z41" i="4"/>
  <c r="Z144" i="4"/>
  <c r="Z109" i="4"/>
  <c r="Z425" i="4"/>
  <c r="AA409" i="4"/>
  <c r="Z365" i="4"/>
  <c r="Z486" i="4"/>
  <c r="U165" i="4"/>
  <c r="S164" i="4"/>
  <c r="T447" i="4"/>
  <c r="N24" i="1" s="1"/>
  <c r="R32" i="1"/>
  <c r="AM17" i="1"/>
  <c r="T249" i="4"/>
  <c r="AI12" i="1" s="1"/>
  <c r="AH12" i="1"/>
  <c r="S435" i="4"/>
  <c r="J18" i="1"/>
  <c r="AA377" i="4"/>
  <c r="AA137" i="4"/>
  <c r="E658" i="4"/>
  <c r="AA339" i="4"/>
  <c r="X251" i="4"/>
  <c r="AM10" i="1"/>
  <c r="J19" i="1"/>
  <c r="N34" i="1"/>
  <c r="H39" i="1"/>
  <c r="AA546" i="4"/>
  <c r="AB546" i="4" s="1"/>
  <c r="AA514" i="4"/>
  <c r="T656" i="4"/>
  <c r="AI19" i="1" s="1"/>
  <c r="R651" i="4"/>
  <c r="AC18" i="1" s="1"/>
  <c r="V649" i="4"/>
  <c r="AN23" i="1" s="1"/>
  <c r="X649" i="4"/>
  <c r="T648" i="4"/>
  <c r="AI21" i="1" s="1"/>
  <c r="R647" i="4"/>
  <c r="AC24" i="1" s="1"/>
  <c r="AH25" i="1"/>
  <c r="AA216" i="4"/>
  <c r="Z409" i="4"/>
  <c r="AA367" i="4"/>
  <c r="Z59" i="4"/>
  <c r="Z105" i="4"/>
  <c r="AA212" i="4"/>
  <c r="AA411" i="4"/>
  <c r="J24" i="1"/>
  <c r="J39" i="1"/>
  <c r="AA527" i="4"/>
  <c r="AA511" i="4"/>
  <c r="X653" i="4"/>
  <c r="X437" i="4"/>
  <c r="R16" i="1"/>
  <c r="Z62" i="4"/>
  <c r="AA231" i="4"/>
  <c r="Z212" i="4"/>
  <c r="AA199" i="4"/>
  <c r="AA174" i="4"/>
  <c r="Z392" i="4"/>
  <c r="Z386" i="4"/>
  <c r="Z329" i="4"/>
  <c r="AA246" i="4"/>
  <c r="T441" i="4"/>
  <c r="N22" i="1" s="1"/>
  <c r="M22" i="1"/>
  <c r="T437" i="4"/>
  <c r="N16" i="1" s="1"/>
  <c r="M16" i="1"/>
  <c r="R34" i="1"/>
  <c r="AA552" i="4"/>
  <c r="AA536" i="4"/>
  <c r="Q446" i="4"/>
  <c r="D27" i="1"/>
  <c r="Z46" i="4"/>
  <c r="Z133" i="4"/>
  <c r="AA68" i="4"/>
  <c r="Z52" i="4"/>
  <c r="Z49" i="4"/>
  <c r="Z152" i="4"/>
  <c r="Z136" i="4"/>
  <c r="AA114" i="4"/>
  <c r="Z89" i="4"/>
  <c r="AA417" i="4"/>
  <c r="Z266" i="4"/>
  <c r="W250" i="4"/>
  <c r="S34" i="1"/>
  <c r="N39" i="1"/>
  <c r="AA415" i="4"/>
  <c r="Z314" i="4"/>
  <c r="N80" i="4"/>
  <c r="AM8" i="1"/>
  <c r="AH24" i="1"/>
  <c r="AA243" i="4"/>
  <c r="AA275" i="4"/>
  <c r="AA481" i="4"/>
  <c r="Z162" i="4"/>
  <c r="O252" i="4"/>
  <c r="D25" i="1"/>
  <c r="D36" i="1"/>
  <c r="R40" i="1"/>
  <c r="T444" i="4"/>
  <c r="N28" i="1" s="1"/>
  <c r="M28" i="1"/>
  <c r="AA385" i="4"/>
  <c r="AA363" i="4"/>
  <c r="E43" i="1"/>
  <c r="E41" i="1"/>
  <c r="E40" i="1"/>
  <c r="E39" i="1"/>
  <c r="E42" i="1"/>
  <c r="E37" i="1"/>
  <c r="E36" i="1"/>
  <c r="E38" i="1"/>
  <c r="E33" i="1"/>
  <c r="E32" i="1"/>
  <c r="E35" i="1"/>
  <c r="E34" i="1"/>
  <c r="Y20" i="1"/>
  <c r="AH22" i="1"/>
  <c r="AM19" i="1"/>
  <c r="AE17" i="1"/>
  <c r="AN14" i="1"/>
  <c r="R43" i="1"/>
  <c r="M42" i="1"/>
  <c r="G41" i="1"/>
  <c r="R39" i="1"/>
  <c r="M38" i="1"/>
  <c r="G37" i="1"/>
  <c r="R35" i="1"/>
  <c r="M34" i="1"/>
  <c r="G33" i="1"/>
  <c r="AE21" i="1"/>
  <c r="AM23" i="1"/>
  <c r="Y25" i="1"/>
  <c r="AH18" i="1"/>
  <c r="Y16" i="1"/>
  <c r="AM14" i="1"/>
  <c r="D41" i="1"/>
  <c r="D37" i="1"/>
  <c r="D33" i="1"/>
  <c r="AB20" i="1"/>
  <c r="AB17" i="1"/>
  <c r="J42" i="1"/>
  <c r="J38" i="1"/>
  <c r="J34" i="1"/>
  <c r="AH21" i="1"/>
  <c r="AB25" i="1"/>
  <c r="AE18" i="1"/>
  <c r="AE20" i="1"/>
  <c r="AM22" i="1"/>
  <c r="Y24" i="1"/>
  <c r="AH19" i="1"/>
  <c r="Y17" i="1"/>
  <c r="AM15" i="1"/>
  <c r="AE25" i="1"/>
  <c r="AB18" i="1"/>
  <c r="AH14" i="1"/>
  <c r="AB23" i="1"/>
  <c r="AB14" i="1"/>
  <c r="AE22" i="1"/>
  <c r="AM24" i="1"/>
  <c r="AH17" i="1"/>
  <c r="Y15" i="1"/>
  <c r="AB21" i="1"/>
  <c r="AB16" i="1"/>
  <c r="AH20" i="1"/>
  <c r="AM25" i="1"/>
  <c r="AE14" i="1"/>
  <c r="S43" i="1"/>
  <c r="D42" i="1"/>
  <c r="M40" i="1"/>
  <c r="S38" i="1"/>
  <c r="J37" i="1"/>
  <c r="M35" i="1"/>
  <c r="S33" i="1"/>
  <c r="J32" i="1"/>
  <c r="N43" i="1"/>
  <c r="R38" i="1"/>
  <c r="H37" i="1"/>
  <c r="R33" i="1"/>
  <c r="H32" i="1"/>
  <c r="AE23" i="1"/>
  <c r="AM16" i="1"/>
  <c r="M43" i="1"/>
  <c r="S41" i="1"/>
  <c r="J40" i="1"/>
  <c r="S36" i="1"/>
  <c r="J35" i="1"/>
  <c r="G32" i="1"/>
  <c r="AM20" i="1"/>
  <c r="AE19" i="1"/>
  <c r="Y14" i="1"/>
  <c r="R41" i="1"/>
  <c r="H40" i="1"/>
  <c r="R36" i="1"/>
  <c r="H35" i="1"/>
  <c r="D32" i="1"/>
  <c r="AH23" i="1"/>
  <c r="J43" i="1"/>
  <c r="G40" i="1"/>
  <c r="N38" i="1"/>
  <c r="G35" i="1"/>
  <c r="N33" i="1"/>
  <c r="AB24" i="1"/>
  <c r="AB19" i="1"/>
  <c r="AH16" i="1"/>
  <c r="H43" i="1"/>
  <c r="D40" i="1"/>
  <c r="H38" i="1"/>
  <c r="D35" i="1"/>
  <c r="M33" i="1"/>
  <c r="Y21" i="1"/>
  <c r="Y19" i="1"/>
  <c r="G43" i="1"/>
  <c r="N41" i="1"/>
  <c r="G38" i="1"/>
  <c r="N36" i="1"/>
  <c r="AE24" i="1"/>
  <c r="AE16" i="1"/>
  <c r="D43" i="1"/>
  <c r="M41" i="1"/>
  <c r="S39" i="1"/>
  <c r="D38" i="1"/>
  <c r="AM18" i="1"/>
  <c r="S42" i="1"/>
  <c r="J41" i="1"/>
  <c r="M39" i="1"/>
  <c r="S37" i="1"/>
  <c r="J36" i="1"/>
  <c r="S32" i="1"/>
  <c r="H42" i="1"/>
  <c r="D39" i="1"/>
  <c r="M37" i="1"/>
  <c r="S35" i="1"/>
  <c r="D34" i="1"/>
  <c r="M32" i="1"/>
  <c r="Y23" i="1"/>
  <c r="G42" i="1"/>
  <c r="N40" i="1"/>
  <c r="N35" i="1"/>
  <c r="G36" i="1"/>
  <c r="S40" i="1"/>
  <c r="AB15" i="1"/>
  <c r="AB22" i="1"/>
  <c r="X445" i="4"/>
  <c r="R21" i="1"/>
  <c r="AA51" i="4"/>
  <c r="AA48" i="4"/>
  <c r="AA404" i="4"/>
  <c r="AA394" i="4"/>
  <c r="Y360" i="4"/>
  <c r="Y352" i="4"/>
  <c r="Y350" i="4"/>
  <c r="Y344" i="4"/>
  <c r="Y338" i="4"/>
  <c r="Y310" i="4"/>
  <c r="Y243" i="4"/>
  <c r="Y239" i="4"/>
  <c r="Y235" i="4"/>
  <c r="Y231" i="4"/>
  <c r="D30" i="1"/>
  <c r="H36" i="1"/>
  <c r="H41" i="1"/>
  <c r="V246" i="4"/>
  <c r="AN7" i="1" s="1"/>
  <c r="AM7" i="1"/>
  <c r="AA200" i="4"/>
  <c r="AA273" i="4"/>
  <c r="T440" i="4"/>
  <c r="N20" i="1" s="1"/>
  <c r="M20" i="1"/>
  <c r="J23" i="1"/>
  <c r="N32" i="1"/>
  <c r="AE15" i="1"/>
  <c r="Y22" i="1"/>
  <c r="Q434" i="4"/>
  <c r="D29" i="1"/>
  <c r="Z74" i="4"/>
  <c r="AA76" i="4"/>
  <c r="Z119" i="4"/>
  <c r="AA236" i="4"/>
  <c r="AA220" i="4"/>
  <c r="AA204" i="4"/>
  <c r="Z381" i="4"/>
  <c r="T445" i="4"/>
  <c r="N21" i="1" s="1"/>
  <c r="M36" i="1"/>
  <c r="N42" i="1"/>
  <c r="AH15" i="1"/>
  <c r="AM21" i="1"/>
  <c r="Z534" i="4"/>
  <c r="Z518" i="4"/>
  <c r="Z502" i="4"/>
  <c r="O658" i="4"/>
  <c r="K658" i="4"/>
  <c r="G658" i="4"/>
  <c r="AA486" i="4"/>
  <c r="U443" i="4"/>
  <c r="Q433" i="4"/>
  <c r="D26" i="1"/>
  <c r="W487" i="4"/>
  <c r="AA540" i="4"/>
  <c r="U656" i="4"/>
  <c r="Z276" i="4"/>
  <c r="Z163" i="4"/>
  <c r="Z160" i="4"/>
  <c r="S487" i="4"/>
  <c r="Y225" i="4"/>
  <c r="Y219" i="4"/>
  <c r="Y217" i="4"/>
  <c r="Y151" i="4"/>
  <c r="Y504" i="4"/>
  <c r="Y520" i="4"/>
  <c r="Y536" i="4"/>
  <c r="Y538" i="4"/>
  <c r="Y550" i="4"/>
  <c r="Y574" i="4"/>
  <c r="Z634" i="4"/>
  <c r="AA621" i="4"/>
  <c r="AB621" i="4" s="1"/>
  <c r="AA599" i="4"/>
  <c r="Z593" i="4"/>
  <c r="AA549" i="4"/>
  <c r="AA539" i="4"/>
  <c r="AA650" i="4"/>
  <c r="AA627" i="4"/>
  <c r="AA608" i="4"/>
  <c r="AA555" i="4"/>
  <c r="AA545" i="4"/>
  <c r="AA654" i="4"/>
  <c r="Z145" i="4"/>
  <c r="AA123" i="4"/>
  <c r="Z110" i="4"/>
  <c r="Z104" i="4"/>
  <c r="AA94" i="4"/>
  <c r="Z88" i="4"/>
  <c r="Z243" i="4"/>
  <c r="AA426" i="4"/>
  <c r="Z423" i="4"/>
  <c r="Z401" i="4"/>
  <c r="AA382" i="4"/>
  <c r="Z345" i="4"/>
  <c r="Z332" i="4"/>
  <c r="Z313" i="4"/>
  <c r="AA297" i="4"/>
  <c r="AA78" i="4"/>
  <c r="W163" i="4"/>
  <c r="R161" i="4"/>
  <c r="U251" i="4"/>
  <c r="S250" i="4"/>
  <c r="AE9" i="1"/>
  <c r="F252" i="4"/>
  <c r="Q247" i="4"/>
  <c r="Y431" i="4"/>
  <c r="Y427" i="4"/>
  <c r="Y419" i="4"/>
  <c r="Y397" i="4"/>
  <c r="Z643" i="4"/>
  <c r="Z627" i="4"/>
  <c r="AA589" i="4"/>
  <c r="AA656" i="4"/>
  <c r="AK19" i="1" s="1"/>
  <c r="AA652" i="4"/>
  <c r="Q487" i="4"/>
  <c r="Y381" i="4"/>
  <c r="Y359" i="4"/>
  <c r="Y357" i="4"/>
  <c r="Y355" i="4"/>
  <c r="Y349" i="4"/>
  <c r="Y347" i="4"/>
  <c r="Y343" i="4"/>
  <c r="Y341" i="4"/>
  <c r="AA643" i="4"/>
  <c r="AA611" i="4"/>
  <c r="AG658" i="4"/>
  <c r="AA595" i="4"/>
  <c r="AA576" i="4"/>
  <c r="AA646" i="4"/>
  <c r="AA623" i="4"/>
  <c r="AA617" i="4"/>
  <c r="AA601" i="4"/>
  <c r="W655" i="4"/>
  <c r="Y64" i="4"/>
  <c r="AA144" i="4"/>
  <c r="Z106" i="4"/>
  <c r="Z236" i="4"/>
  <c r="AA201" i="4"/>
  <c r="AA372" i="4"/>
  <c r="AA331" i="4"/>
  <c r="Z275" i="4"/>
  <c r="Z481" i="4"/>
  <c r="V79" i="4"/>
  <c r="S12" i="1" s="1"/>
  <c r="T78" i="4"/>
  <c r="N13" i="1" s="1"/>
  <c r="R77" i="4"/>
  <c r="H14" i="1" s="1"/>
  <c r="Y214" i="4"/>
  <c r="Y212" i="4"/>
  <c r="Y541" i="4"/>
  <c r="Y589" i="4"/>
  <c r="Y601" i="4"/>
  <c r="Y605" i="4"/>
  <c r="Y637" i="4"/>
  <c r="Q657" i="4"/>
  <c r="U655" i="4"/>
  <c r="S654" i="4"/>
  <c r="Q653" i="4"/>
  <c r="U651" i="4"/>
  <c r="S650" i="4"/>
  <c r="Q649" i="4"/>
  <c r="U647" i="4"/>
  <c r="S646" i="4"/>
  <c r="Z239" i="4"/>
  <c r="AA226" i="4"/>
  <c r="Z223" i="4"/>
  <c r="Z191" i="4"/>
  <c r="Z422" i="4"/>
  <c r="AA378" i="4"/>
  <c r="Z350" i="4"/>
  <c r="AA287" i="4"/>
  <c r="AA284" i="4"/>
  <c r="Z281" i="4"/>
  <c r="Z278" i="4"/>
  <c r="Z484" i="4"/>
  <c r="AA477" i="4"/>
  <c r="AD80" i="4"/>
  <c r="Q162" i="4"/>
  <c r="Y156" i="4"/>
  <c r="Y12" i="1"/>
  <c r="AA645" i="4"/>
  <c r="Z642" i="4"/>
  <c r="AA629" i="4"/>
  <c r="Z528" i="4"/>
  <c r="Z512" i="4"/>
  <c r="I658" i="4"/>
  <c r="Z649" i="4"/>
  <c r="AA356" i="4"/>
  <c r="Z353" i="4"/>
  <c r="Z318" i="4"/>
  <c r="Z477" i="4"/>
  <c r="T248" i="4"/>
  <c r="AI11" i="1" s="1"/>
  <c r="V447" i="4"/>
  <c r="S24" i="1" s="1"/>
  <c r="AA487" i="4"/>
  <c r="AA534" i="4"/>
  <c r="Z531" i="4"/>
  <c r="AA518" i="4"/>
  <c r="AA502" i="4"/>
  <c r="V656" i="4"/>
  <c r="AN19" i="1" s="1"/>
  <c r="T655" i="4"/>
  <c r="AI20" i="1" s="1"/>
  <c r="R654" i="4"/>
  <c r="AC16" i="1" s="1"/>
  <c r="T651" i="4"/>
  <c r="AI18" i="1" s="1"/>
  <c r="R650" i="4"/>
  <c r="AC15" i="1" s="1"/>
  <c r="P658" i="4"/>
  <c r="T647" i="4"/>
  <c r="AI24" i="1" s="1"/>
  <c r="H658" i="4"/>
  <c r="AA637" i="4"/>
  <c r="Z631" i="4"/>
  <c r="Z628" i="4"/>
  <c r="AA615" i="4"/>
  <c r="Z581" i="4"/>
  <c r="AA550" i="4"/>
  <c r="Z547" i="4"/>
  <c r="Z544" i="4"/>
  <c r="AA522" i="4"/>
  <c r="Z519" i="4"/>
  <c r="AA506" i="4"/>
  <c r="Z503" i="4"/>
  <c r="T654" i="4"/>
  <c r="AI16" i="1" s="1"/>
  <c r="R653" i="4"/>
  <c r="AC22" i="1" s="1"/>
  <c r="T650" i="4"/>
  <c r="AI15" i="1" s="1"/>
  <c r="R649" i="4"/>
  <c r="AC23" i="1" s="1"/>
  <c r="V647" i="4"/>
  <c r="AN24" i="1" s="1"/>
  <c r="T646" i="4"/>
  <c r="AI14" i="1" s="1"/>
  <c r="AA587" i="4"/>
  <c r="Z584" i="4"/>
  <c r="AA556" i="4"/>
  <c r="AB556" i="4" s="1"/>
  <c r="Z550" i="4"/>
  <c r="Z522" i="4"/>
  <c r="Z506" i="4"/>
  <c r="W651" i="4"/>
  <c r="W647" i="4"/>
  <c r="AA642" i="4"/>
  <c r="AA639" i="4"/>
  <c r="Z636" i="4"/>
  <c r="Z633" i="4"/>
  <c r="AB633" i="4" s="1"/>
  <c r="Z611" i="4"/>
  <c r="Z608" i="4"/>
  <c r="AA561" i="4"/>
  <c r="AA558" i="4"/>
  <c r="Z552" i="4"/>
  <c r="Z549" i="4"/>
  <c r="AA543" i="4"/>
  <c r="AA524" i="4"/>
  <c r="AA508" i="4"/>
  <c r="S655" i="4"/>
  <c r="Q654" i="4"/>
  <c r="Z16" i="1" s="1"/>
  <c r="U652" i="4"/>
  <c r="S651" i="4"/>
  <c r="Q650" i="4"/>
  <c r="Z15" i="1" s="1"/>
  <c r="U648" i="4"/>
  <c r="S647" i="4"/>
  <c r="F658" i="4"/>
  <c r="Z654" i="4"/>
  <c r="AA610" i="4"/>
  <c r="AA607" i="4"/>
  <c r="AB607" i="4" s="1"/>
  <c r="AA548" i="4"/>
  <c r="AA520" i="4"/>
  <c r="AA504" i="4"/>
  <c r="AA613" i="4"/>
  <c r="AA579" i="4"/>
  <c r="AA560" i="4"/>
  <c r="AA554" i="4"/>
  <c r="AA517" i="4"/>
  <c r="AA648" i="4"/>
  <c r="AK21" i="1" s="1"/>
  <c r="AA644" i="4"/>
  <c r="X650" i="4"/>
  <c r="AC658" i="4"/>
  <c r="Y554" i="4"/>
  <c r="Y558" i="4"/>
  <c r="Y562" i="4"/>
  <c r="Y566" i="4"/>
  <c r="AA619" i="4"/>
  <c r="AA585" i="4"/>
  <c r="AA569" i="4"/>
  <c r="AA532" i="4"/>
  <c r="AA523" i="4"/>
  <c r="AA507" i="4"/>
  <c r="W646" i="4"/>
  <c r="Y582" i="4"/>
  <c r="Y592" i="4"/>
  <c r="Y598" i="4"/>
  <c r="Y604" i="4"/>
  <c r="AA625" i="4"/>
  <c r="AA578" i="4"/>
  <c r="AA575" i="4"/>
  <c r="Z572" i="4"/>
  <c r="Z569" i="4"/>
  <c r="AA538" i="4"/>
  <c r="Z535" i="4"/>
  <c r="Z532" i="4"/>
  <c r="AA516" i="4"/>
  <c r="AA647" i="4"/>
  <c r="Y626" i="4"/>
  <c r="Y630" i="4"/>
  <c r="Y638" i="4"/>
  <c r="Y640" i="4"/>
  <c r="AA631" i="4"/>
  <c r="Z625" i="4"/>
  <c r="AA581" i="4"/>
  <c r="Z578" i="4"/>
  <c r="Z575" i="4"/>
  <c r="AA544" i="4"/>
  <c r="Z541" i="4"/>
  <c r="Z538" i="4"/>
  <c r="AA535" i="4"/>
  <c r="Z516" i="4"/>
  <c r="AA513" i="4"/>
  <c r="M658" i="4"/>
  <c r="AA653" i="4"/>
  <c r="Z647" i="4"/>
  <c r="X656" i="4"/>
  <c r="R646" i="4"/>
  <c r="AC14" i="1" s="1"/>
  <c r="AF658" i="4"/>
  <c r="V657" i="4"/>
  <c r="AN25" i="1" s="1"/>
  <c r="X655" i="4"/>
  <c r="Q646" i="4"/>
  <c r="AE658" i="4"/>
  <c r="V652" i="4"/>
  <c r="AN17" i="1" s="1"/>
  <c r="X651" i="4"/>
  <c r="L658" i="4"/>
  <c r="X648" i="4"/>
  <c r="AD658" i="4"/>
  <c r="N658" i="4"/>
  <c r="W648" i="4"/>
  <c r="X647" i="4"/>
  <c r="J658" i="4"/>
  <c r="V648" i="4"/>
  <c r="AN21" i="1" s="1"/>
  <c r="X646" i="4"/>
  <c r="Z626" i="4"/>
  <c r="Z623" i="4"/>
  <c r="AA620" i="4"/>
  <c r="Z594" i="4"/>
  <c r="Z591" i="4"/>
  <c r="AA588" i="4"/>
  <c r="Z559" i="4"/>
  <c r="Z527" i="4"/>
  <c r="Z511" i="4"/>
  <c r="Z620" i="4"/>
  <c r="Z617" i="4"/>
  <c r="AA614" i="4"/>
  <c r="Z588" i="4"/>
  <c r="Z585" i="4"/>
  <c r="AA582" i="4"/>
  <c r="Z553" i="4"/>
  <c r="Z622" i="4"/>
  <c r="Z619" i="4"/>
  <c r="AA616" i="4"/>
  <c r="Z590" i="4"/>
  <c r="Z587" i="4"/>
  <c r="AA584" i="4"/>
  <c r="Z555" i="4"/>
  <c r="Z513" i="4"/>
  <c r="AA628" i="4"/>
  <c r="AA636" i="4"/>
  <c r="AA604" i="4"/>
  <c r="AA572" i="4"/>
  <c r="AA634" i="4"/>
  <c r="AA564" i="4"/>
  <c r="AA622" i="4"/>
  <c r="AA630" i="4"/>
  <c r="AA598" i="4"/>
  <c r="AA566" i="4"/>
  <c r="AA596" i="4"/>
  <c r="AA590" i="4"/>
  <c r="AA624" i="4"/>
  <c r="AA592" i="4"/>
  <c r="AA602" i="4"/>
  <c r="AA618" i="4"/>
  <c r="AA586" i="4"/>
  <c r="AA570" i="4"/>
  <c r="Z618" i="4"/>
  <c r="Z615" i="4"/>
  <c r="AA612" i="4"/>
  <c r="Z586" i="4"/>
  <c r="Z583" i="4"/>
  <c r="AA580" i="4"/>
  <c r="Z551" i="4"/>
  <c r="Z515" i="4"/>
  <c r="Z644" i="4"/>
  <c r="Z641" i="4"/>
  <c r="AA638" i="4"/>
  <c r="Z612" i="4"/>
  <c r="Z609" i="4"/>
  <c r="AA606" i="4"/>
  <c r="Z580" i="4"/>
  <c r="Z577" i="4"/>
  <c r="AA574" i="4"/>
  <c r="Z545" i="4"/>
  <c r="Z638" i="4"/>
  <c r="Z635" i="4"/>
  <c r="AA632" i="4"/>
  <c r="Z606" i="4"/>
  <c r="Z603" i="4"/>
  <c r="AA600" i="4"/>
  <c r="Z574" i="4"/>
  <c r="Z571" i="4"/>
  <c r="AB571" i="4" s="1"/>
  <c r="AA568" i="4"/>
  <c r="Z539" i="4"/>
  <c r="Z521" i="4"/>
  <c r="Z505" i="4"/>
  <c r="Z632" i="4"/>
  <c r="Z629" i="4"/>
  <c r="AA626" i="4"/>
  <c r="Z600" i="4"/>
  <c r="Z597" i="4"/>
  <c r="AA594" i="4"/>
  <c r="Z568" i="4"/>
  <c r="Z565" i="4"/>
  <c r="AA562" i="4"/>
  <c r="Z533" i="4"/>
  <c r="AB533" i="4" s="1"/>
  <c r="AA668" i="4"/>
  <c r="AA665" i="4"/>
  <c r="Z664" i="4"/>
  <c r="AA664" i="4"/>
  <c r="Z669" i="4"/>
  <c r="Z665" i="4"/>
  <c r="Y513" i="4"/>
  <c r="Y553" i="4"/>
  <c r="Y618" i="4"/>
  <c r="Y511" i="4"/>
  <c r="Y528" i="4"/>
  <c r="Y569" i="4"/>
  <c r="Y576" i="4"/>
  <c r="Y606" i="4"/>
  <c r="Y624" i="4"/>
  <c r="Y506" i="4"/>
  <c r="Y517" i="4"/>
  <c r="Y594" i="4"/>
  <c r="Y533" i="4"/>
  <c r="Y545" i="4"/>
  <c r="Y625" i="4"/>
  <c r="Y607" i="4"/>
  <c r="Y613" i="4"/>
  <c r="Y617" i="4"/>
  <c r="Y608" i="4"/>
  <c r="Y600" i="4"/>
  <c r="Y509" i="4"/>
  <c r="Y532" i="4"/>
  <c r="Y580" i="4"/>
  <c r="Y578" i="4"/>
  <c r="Y570" i="4"/>
  <c r="Y515" i="4"/>
  <c r="Y622" i="4"/>
  <c r="Y628" i="4"/>
  <c r="Y634" i="4"/>
  <c r="Y518" i="4"/>
  <c r="Y642" i="4"/>
  <c r="Y502" i="4"/>
  <c r="Y543" i="4"/>
  <c r="Y567" i="4"/>
  <c r="Y585" i="4"/>
  <c r="Y597" i="4"/>
  <c r="Y603" i="4"/>
  <c r="Y644" i="4"/>
  <c r="Y560" i="4"/>
  <c r="Y590" i="4"/>
  <c r="Y514" i="4"/>
  <c r="Y548" i="4"/>
  <c r="Y544" i="4"/>
  <c r="Y631" i="4"/>
  <c r="Y641" i="4"/>
  <c r="Y664" i="4"/>
  <c r="Z667" i="4"/>
  <c r="Y525" i="4"/>
  <c r="Y526" i="4"/>
  <c r="Y549" i="4"/>
  <c r="Y559" i="4"/>
  <c r="Y565" i="4"/>
  <c r="Y575" i="4"/>
  <c r="Y581" i="4"/>
  <c r="AA667" i="4"/>
  <c r="Y557" i="4"/>
  <c r="Y573" i="4"/>
  <c r="Y510" i="4"/>
  <c r="Y508" i="4"/>
  <c r="Y531" i="4"/>
  <c r="Y542" i="4"/>
  <c r="Y556" i="4"/>
  <c r="Y572" i="4"/>
  <c r="AA666" i="4"/>
  <c r="Y523" i="4"/>
  <c r="Y588" i="4"/>
  <c r="Y612" i="4"/>
  <c r="Y621" i="4"/>
  <c r="Y639" i="4"/>
  <c r="Y645" i="4"/>
  <c r="Y505" i="4"/>
  <c r="Y522" i="4"/>
  <c r="Y530" i="4"/>
  <c r="Y547" i="4"/>
  <c r="Y563" i="4"/>
  <c r="Y579" i="4"/>
  <c r="Y620" i="4"/>
  <c r="Y587" i="4"/>
  <c r="Y595" i="4"/>
  <c r="Y636" i="4"/>
  <c r="Y529" i="4"/>
  <c r="Y535" i="4"/>
  <c r="Y546" i="4"/>
  <c r="Y552" i="4"/>
  <c r="Y568" i="4"/>
  <c r="Y586" i="4"/>
  <c r="Y627" i="4"/>
  <c r="Y561" i="4"/>
  <c r="Y577" i="4"/>
  <c r="Y584" i="4"/>
  <c r="Y602" i="4"/>
  <c r="Y643" i="4"/>
  <c r="Y512" i="4"/>
  <c r="Y551" i="4"/>
  <c r="Y593" i="4"/>
  <c r="Y583" i="4"/>
  <c r="Y609" i="4"/>
  <c r="Y616" i="4"/>
  <c r="Y599" i="4"/>
  <c r="Y632" i="4"/>
  <c r="Z668" i="4"/>
  <c r="Y615" i="4"/>
  <c r="Y539" i="4"/>
  <c r="Y555" i="4"/>
  <c r="Y571" i="4"/>
  <c r="Y540" i="4"/>
  <c r="Y507" i="4"/>
  <c r="Y619" i="4"/>
  <c r="Y635" i="4"/>
  <c r="Y667" i="4"/>
  <c r="Y524" i="4"/>
  <c r="Z336" i="4"/>
  <c r="AA317" i="4"/>
  <c r="Z308" i="4"/>
  <c r="AA283" i="4"/>
  <c r="Z280" i="4"/>
  <c r="Z277" i="4"/>
  <c r="Z274" i="4"/>
  <c r="AA271" i="4"/>
  <c r="K166" i="4"/>
  <c r="T250" i="4"/>
  <c r="AI9" i="1" s="1"/>
  <c r="T246" i="4"/>
  <c r="AI7" i="1" s="1"/>
  <c r="Y395" i="4"/>
  <c r="Y391" i="4"/>
  <c r="Y389" i="4"/>
  <c r="Y387" i="4"/>
  <c r="Y385" i="4"/>
  <c r="Y159" i="4"/>
  <c r="Y153" i="4"/>
  <c r="AA237" i="4"/>
  <c r="AA234" i="4"/>
  <c r="AA210" i="4"/>
  <c r="Z351" i="4"/>
  <c r="AB351" i="4" s="1"/>
  <c r="Z348" i="4"/>
  <c r="AA320" i="4"/>
  <c r="Z311" i="4"/>
  <c r="Z289" i="4"/>
  <c r="AA286" i="4"/>
  <c r="Z271" i="4"/>
  <c r="AG80" i="4"/>
  <c r="Q161" i="4"/>
  <c r="X444" i="4"/>
  <c r="T443" i="4"/>
  <c r="N19" i="1" s="1"/>
  <c r="X440" i="4"/>
  <c r="T439" i="4"/>
  <c r="N23" i="1" s="1"/>
  <c r="X436" i="4"/>
  <c r="T435" i="4"/>
  <c r="N18" i="1" s="1"/>
  <c r="AD448" i="4"/>
  <c r="Z487" i="4"/>
  <c r="Y379" i="4"/>
  <c r="Y375" i="4"/>
  <c r="Y373" i="4"/>
  <c r="Y371" i="4"/>
  <c r="Y369" i="4"/>
  <c r="Y365" i="4"/>
  <c r="Y363" i="4"/>
  <c r="Z137" i="4"/>
  <c r="AA106" i="4"/>
  <c r="AA335" i="4"/>
  <c r="AA67" i="4"/>
  <c r="AA57" i="4"/>
  <c r="AA45" i="4"/>
  <c r="AA112" i="4"/>
  <c r="AA90" i="4"/>
  <c r="AA209" i="4"/>
  <c r="AA188" i="4"/>
  <c r="AA175" i="4"/>
  <c r="Z387" i="4"/>
  <c r="Z369" i="4"/>
  <c r="AA362" i="4"/>
  <c r="AA353" i="4"/>
  <c r="AA350" i="4"/>
  <c r="Z347" i="4"/>
  <c r="Z326" i="4"/>
  <c r="AA319" i="4"/>
  <c r="Z316" i="4"/>
  <c r="AA307" i="4"/>
  <c r="AA285" i="4"/>
  <c r="U248" i="4"/>
  <c r="AG252" i="4"/>
  <c r="Y410" i="4"/>
  <c r="Y408" i="4"/>
  <c r="Y404" i="4"/>
  <c r="Y402" i="4"/>
  <c r="Y305" i="4"/>
  <c r="Y303" i="4"/>
  <c r="Y244" i="4"/>
  <c r="Y226" i="4"/>
  <c r="Y224" i="4"/>
  <c r="AA395" i="4"/>
  <c r="AA389" i="4"/>
  <c r="R163" i="4"/>
  <c r="AE166" i="4"/>
  <c r="U441" i="4"/>
  <c r="Z73" i="4"/>
  <c r="AA157" i="4"/>
  <c r="Z154" i="4"/>
  <c r="Z151" i="4"/>
  <c r="Z102" i="4"/>
  <c r="AA190" i="4"/>
  <c r="Z184" i="4"/>
  <c r="Z419" i="4"/>
  <c r="Z416" i="4"/>
  <c r="Z395" i="4"/>
  <c r="AA380" i="4"/>
  <c r="Z368" i="4"/>
  <c r="Z362" i="4"/>
  <c r="AA337" i="4"/>
  <c r="AA334" i="4"/>
  <c r="Z331" i="4"/>
  <c r="Z325" i="4"/>
  <c r="AA266" i="4"/>
  <c r="AA479" i="4"/>
  <c r="Z79" i="4"/>
  <c r="U161" i="4"/>
  <c r="S160" i="4"/>
  <c r="AD166" i="4"/>
  <c r="AD252" i="4"/>
  <c r="AA443" i="4"/>
  <c r="Y392" i="4"/>
  <c r="Y384" i="4"/>
  <c r="Y382" i="4"/>
  <c r="Y158" i="4"/>
  <c r="Y154" i="4"/>
  <c r="Y152" i="4"/>
  <c r="AA408" i="4"/>
  <c r="AA375" i="4"/>
  <c r="Z146" i="4"/>
  <c r="AA133" i="4"/>
  <c r="Z411" i="4"/>
  <c r="AA298" i="4"/>
  <c r="AA441" i="4"/>
  <c r="Y426" i="4"/>
  <c r="Y420" i="4"/>
  <c r="Y414" i="4"/>
  <c r="Z149" i="4"/>
  <c r="Z179" i="4"/>
  <c r="AA396" i="4"/>
  <c r="AA344" i="4"/>
  <c r="Z298" i="4"/>
  <c r="Z267" i="4"/>
  <c r="AA60" i="4"/>
  <c r="AA151" i="4"/>
  <c r="Z121" i="4"/>
  <c r="AA93" i="4"/>
  <c r="Z224" i="4"/>
  <c r="AA184" i="4"/>
  <c r="AA368" i="4"/>
  <c r="AA303" i="4"/>
  <c r="AA291" i="4"/>
  <c r="AA66" i="4"/>
  <c r="Z157" i="4"/>
  <c r="AA154" i="4"/>
  <c r="Z126" i="4"/>
  <c r="Z123" i="4"/>
  <c r="AA232" i="4"/>
  <c r="AA196" i="4"/>
  <c r="AA193" i="4"/>
  <c r="Z187" i="4"/>
  <c r="AA428" i="4"/>
  <c r="AA418" i="4"/>
  <c r="AA401" i="4"/>
  <c r="Z398" i="4"/>
  <c r="AA383" i="4"/>
  <c r="AA346" i="4"/>
  <c r="AA340" i="4"/>
  <c r="Z328" i="4"/>
  <c r="AA315" i="4"/>
  <c r="AA269" i="4"/>
  <c r="Z479" i="4"/>
  <c r="AA163" i="4"/>
  <c r="S248" i="4"/>
  <c r="AC252" i="4"/>
  <c r="Z434" i="4"/>
  <c r="Y376" i="4"/>
  <c r="Y356" i="4"/>
  <c r="Y354" i="4"/>
  <c r="Y348" i="4"/>
  <c r="Y346" i="4"/>
  <c r="Y340" i="4"/>
  <c r="Y148" i="4"/>
  <c r="Y144" i="4"/>
  <c r="Y134" i="4"/>
  <c r="Y132" i="4"/>
  <c r="Y128" i="4"/>
  <c r="Z323" i="4"/>
  <c r="AA371" i="4"/>
  <c r="AA352" i="4"/>
  <c r="AA349" i="4"/>
  <c r="AA318" i="4"/>
  <c r="Z315" i="4"/>
  <c r="AA296" i="4"/>
  <c r="Z485" i="4"/>
  <c r="Z482" i="4"/>
  <c r="R164" i="4"/>
  <c r="X162" i="4"/>
  <c r="R160" i="4"/>
  <c r="AG166" i="4"/>
  <c r="Y429" i="4"/>
  <c r="Y417" i="4"/>
  <c r="Y332" i="4"/>
  <c r="Y330" i="4"/>
  <c r="AA55" i="4"/>
  <c r="AA100" i="4"/>
  <c r="AA146" i="4"/>
  <c r="Z207" i="4"/>
  <c r="AA323" i="4"/>
  <c r="AA369" i="4"/>
  <c r="AA115" i="4"/>
  <c r="AA424" i="4"/>
  <c r="AA379" i="4"/>
  <c r="AA358" i="4"/>
  <c r="Z352" i="4"/>
  <c r="Z349" i="4"/>
  <c r="Z248" i="4"/>
  <c r="AA142" i="4"/>
  <c r="AA301" i="4"/>
  <c r="AA282" i="4"/>
  <c r="Y319" i="4"/>
  <c r="AA56" i="4"/>
  <c r="AA44" i="4"/>
  <c r="Z135" i="4"/>
  <c r="AA95" i="4"/>
  <c r="AA92" i="4"/>
  <c r="AA208" i="4"/>
  <c r="AA330" i="4"/>
  <c r="AA299" i="4"/>
  <c r="S165" i="4"/>
  <c r="Q164" i="4"/>
  <c r="U162" i="4"/>
  <c r="V443" i="4"/>
  <c r="S19" i="1" s="1"/>
  <c r="V435" i="4"/>
  <c r="S18" i="1" s="1"/>
  <c r="T434" i="4"/>
  <c r="N29" i="1" s="1"/>
  <c r="R433" i="4"/>
  <c r="H26" i="1" s="1"/>
  <c r="V437" i="4"/>
  <c r="S16" i="1" s="1"/>
  <c r="AA225" i="4"/>
  <c r="Z403" i="4"/>
  <c r="AA399" i="4"/>
  <c r="Z292" i="4"/>
  <c r="Y416" i="4"/>
  <c r="Y335" i="4"/>
  <c r="Z176" i="4"/>
  <c r="AA387" i="4"/>
  <c r="Y323" i="4"/>
  <c r="AA238" i="4"/>
  <c r="AA62" i="4"/>
  <c r="Z56" i="4"/>
  <c r="Z150" i="4"/>
  <c r="AA110" i="4"/>
  <c r="AA98" i="4"/>
  <c r="Z95" i="4"/>
  <c r="Z92" i="4"/>
  <c r="Z244" i="4"/>
  <c r="Z199" i="4"/>
  <c r="Z180" i="4"/>
  <c r="Z415" i="4"/>
  <c r="AA412" i="4"/>
  <c r="AB412" i="4" s="1"/>
  <c r="Z382" i="4"/>
  <c r="Z367" i="4"/>
  <c r="AA355" i="4"/>
  <c r="AA333" i="4"/>
  <c r="AA321" i="4"/>
  <c r="AA305" i="4"/>
  <c r="AA302" i="4"/>
  <c r="M80" i="4"/>
  <c r="S249" i="4"/>
  <c r="Q248" i="4"/>
  <c r="AG448" i="4"/>
  <c r="Y407" i="4"/>
  <c r="Y405" i="4"/>
  <c r="Y403" i="4"/>
  <c r="Y401" i="4"/>
  <c r="Y308" i="4"/>
  <c r="Y306" i="4"/>
  <c r="Y241" i="4"/>
  <c r="Y237" i="4"/>
  <c r="Y233" i="4"/>
  <c r="Y227" i="4"/>
  <c r="Y223" i="4"/>
  <c r="AA222" i="4"/>
  <c r="AB222" i="4" s="1"/>
  <c r="Z43" i="4"/>
  <c r="Z231" i="4"/>
  <c r="Y353" i="4"/>
  <c r="Y351" i="4"/>
  <c r="Y147" i="4"/>
  <c r="Y141" i="4"/>
  <c r="Y137" i="4"/>
  <c r="Z354" i="4"/>
  <c r="AA185" i="4"/>
  <c r="Z393" i="4"/>
  <c r="AA347" i="4"/>
  <c r="AA313" i="4"/>
  <c r="Y321" i="4"/>
  <c r="Z64" i="4"/>
  <c r="Z338" i="4"/>
  <c r="Z307" i="4"/>
  <c r="AA53" i="4"/>
  <c r="AB53" i="4" s="1"/>
  <c r="Y69" i="4"/>
  <c r="Z50" i="4"/>
  <c r="Z107" i="4"/>
  <c r="Z98" i="4"/>
  <c r="AA89" i="4"/>
  <c r="Z238" i="4"/>
  <c r="AA195" i="4"/>
  <c r="AA183" i="4"/>
  <c r="Z430" i="4"/>
  <c r="AA427" i="4"/>
  <c r="Z424" i="4"/>
  <c r="Z385" i="4"/>
  <c r="Z355" i="4"/>
  <c r="AA336" i="4"/>
  <c r="Z333" i="4"/>
  <c r="AA324" i="4"/>
  <c r="Z302" i="4"/>
  <c r="V78" i="4"/>
  <c r="S13" i="1" s="1"/>
  <c r="T77" i="4"/>
  <c r="N14" i="1" s="1"/>
  <c r="R165" i="4"/>
  <c r="U447" i="4"/>
  <c r="U439" i="4"/>
  <c r="U435" i="4"/>
  <c r="Z445" i="4"/>
  <c r="Y215" i="4"/>
  <c r="AA72" i="4"/>
  <c r="AB72" i="4" s="1"/>
  <c r="AA70" i="4"/>
  <c r="Z143" i="4"/>
  <c r="Z140" i="4"/>
  <c r="AA134" i="4"/>
  <c r="Z131" i="4"/>
  <c r="Z70" i="4"/>
  <c r="AA64" i="4"/>
  <c r="Z134" i="4"/>
  <c r="AA125" i="4"/>
  <c r="AA113" i="4"/>
  <c r="AA215" i="4"/>
  <c r="AA145" i="4"/>
  <c r="AA119" i="4"/>
  <c r="T79" i="4"/>
  <c r="N12" i="1" s="1"/>
  <c r="Q447" i="4"/>
  <c r="U445" i="4"/>
  <c r="S444" i="4"/>
  <c r="Q443" i="4"/>
  <c r="S440" i="4"/>
  <c r="Q439" i="4"/>
  <c r="U437" i="4"/>
  <c r="S436" i="4"/>
  <c r="Q435" i="4"/>
  <c r="U433" i="4"/>
  <c r="M448" i="4"/>
  <c r="AA139" i="4"/>
  <c r="AA156" i="4"/>
  <c r="Z66" i="4"/>
  <c r="Z63" i="4"/>
  <c r="Z60" i="4"/>
  <c r="AA159" i="4"/>
  <c r="Z156" i="4"/>
  <c r="AA109" i="4"/>
  <c r="AA49" i="4"/>
  <c r="AA63" i="4"/>
  <c r="AA43" i="4"/>
  <c r="AA138" i="4"/>
  <c r="AA46" i="4"/>
  <c r="Z75" i="4"/>
  <c r="AA54" i="4"/>
  <c r="AA150" i="4"/>
  <c r="AA147" i="4"/>
  <c r="Z103" i="4"/>
  <c r="AA88" i="4"/>
  <c r="Z427" i="4"/>
  <c r="AA52" i="4"/>
  <c r="Z71" i="4"/>
  <c r="Z68" i="4"/>
  <c r="AA65" i="4"/>
  <c r="Z54" i="4"/>
  <c r="AA42" i="4"/>
  <c r="Z153" i="4"/>
  <c r="Z132" i="4"/>
  <c r="AA91" i="4"/>
  <c r="Z370" i="4"/>
  <c r="Z305" i="4"/>
  <c r="K80" i="4"/>
  <c r="AA69" i="4"/>
  <c r="AA148" i="4"/>
  <c r="Z48" i="4"/>
  <c r="AA158" i="4"/>
  <c r="AA120" i="4"/>
  <c r="AA117" i="4"/>
  <c r="AA108" i="4"/>
  <c r="Z342" i="4"/>
  <c r="Q165" i="4"/>
  <c r="AA75" i="4"/>
  <c r="Z117" i="4"/>
  <c r="AA111" i="4"/>
  <c r="AA105" i="4"/>
  <c r="AA102" i="4"/>
  <c r="AA99" i="4"/>
  <c r="AA96" i="4"/>
  <c r="Z76" i="4"/>
  <c r="AA73" i="4"/>
  <c r="AA59" i="4"/>
  <c r="AA143" i="4"/>
  <c r="AA140" i="4"/>
  <c r="AA131" i="4"/>
  <c r="AC448" i="4"/>
  <c r="Z204" i="4"/>
  <c r="Z201" i="4"/>
  <c r="AA187" i="4"/>
  <c r="AA176" i="4"/>
  <c r="AA432" i="4"/>
  <c r="AA429" i="4"/>
  <c r="Z373" i="4"/>
  <c r="Z359" i="4"/>
  <c r="Z356" i="4"/>
  <c r="AA325" i="4"/>
  <c r="AA311" i="4"/>
  <c r="AA277" i="4"/>
  <c r="AA485" i="4"/>
  <c r="AA165" i="4"/>
  <c r="G252" i="4"/>
  <c r="V248" i="4"/>
  <c r="AN11" i="1" s="1"/>
  <c r="V445" i="4"/>
  <c r="S21" i="1" s="1"/>
  <c r="Z435" i="4"/>
  <c r="Z433" i="4"/>
  <c r="AA229" i="4"/>
  <c r="AA223" i="4"/>
  <c r="AA198" i="4"/>
  <c r="AA398" i="4"/>
  <c r="AA384" i="4"/>
  <c r="AA381" i="4"/>
  <c r="AA288" i="4"/>
  <c r="R78" i="4"/>
  <c r="H13" i="1" s="1"/>
  <c r="AC80" i="4"/>
  <c r="U163" i="4"/>
  <c r="S162" i="4"/>
  <c r="V441" i="4"/>
  <c r="S22" i="1" s="1"/>
  <c r="Y390" i="4"/>
  <c r="Y377" i="4"/>
  <c r="Y336" i="4"/>
  <c r="Y334" i="4"/>
  <c r="Y213" i="4"/>
  <c r="Y211" i="4"/>
  <c r="Y142" i="4"/>
  <c r="AA141" i="4"/>
  <c r="AA130" i="4"/>
  <c r="AA127" i="4"/>
  <c r="AA124" i="4"/>
  <c r="Z215" i="4"/>
  <c r="AA178" i="4"/>
  <c r="AA423" i="4"/>
  <c r="AA406" i="4"/>
  <c r="AA392" i="4"/>
  <c r="AA386" i="4"/>
  <c r="AA364" i="4"/>
  <c r="AA361" i="4"/>
  <c r="Z339" i="4"/>
  <c r="Z291" i="4"/>
  <c r="AA265" i="4"/>
  <c r="AA476" i="4"/>
  <c r="P33" i="1" s="1"/>
  <c r="X79" i="4"/>
  <c r="Q78" i="4"/>
  <c r="V164" i="4"/>
  <c r="T163" i="4"/>
  <c r="V160" i="4"/>
  <c r="Z165" i="4"/>
  <c r="AA160" i="4"/>
  <c r="R251" i="4"/>
  <c r="AC10" i="1" s="1"/>
  <c r="X249" i="4"/>
  <c r="R247" i="4"/>
  <c r="AC8" i="1" s="1"/>
  <c r="AA249" i="4"/>
  <c r="X446" i="4"/>
  <c r="R444" i="4"/>
  <c r="H28" i="1" s="1"/>
  <c r="X442" i="4"/>
  <c r="R440" i="4"/>
  <c r="H20" i="1" s="1"/>
  <c r="X438" i="4"/>
  <c r="R436" i="4"/>
  <c r="H17" i="1" s="1"/>
  <c r="X434" i="4"/>
  <c r="L448" i="4"/>
  <c r="V433" i="4"/>
  <c r="S26" i="1" s="1"/>
  <c r="R487" i="4"/>
  <c r="Y418" i="4"/>
  <c r="Y358" i="4"/>
  <c r="Y345" i="4"/>
  <c r="Y304" i="4"/>
  <c r="Y302" i="4"/>
  <c r="Y245" i="4"/>
  <c r="Y157" i="4"/>
  <c r="Y155" i="4"/>
  <c r="Y136" i="4"/>
  <c r="AA152" i="4"/>
  <c r="Z130" i="4"/>
  <c r="AA240" i="4"/>
  <c r="Z426" i="4"/>
  <c r="AA338" i="4"/>
  <c r="AA316" i="4"/>
  <c r="AA290" i="4"/>
  <c r="AA276" i="4"/>
  <c r="Z268" i="4"/>
  <c r="Z476" i="4"/>
  <c r="I80" i="4"/>
  <c r="E80" i="4"/>
  <c r="AA79" i="4"/>
  <c r="L80" i="4"/>
  <c r="W164" i="4"/>
  <c r="W160" i="4"/>
  <c r="AA162" i="4"/>
  <c r="W249" i="4"/>
  <c r="AA251" i="4"/>
  <c r="Z249" i="4"/>
  <c r="W446" i="4"/>
  <c r="W442" i="4"/>
  <c r="W438" i="4"/>
  <c r="W434" i="4"/>
  <c r="K448" i="4"/>
  <c r="AA444" i="4"/>
  <c r="AA58" i="4"/>
  <c r="AA155" i="4"/>
  <c r="AB155" i="4" s="1"/>
  <c r="Z141" i="4"/>
  <c r="AA61" i="4"/>
  <c r="AA47" i="4"/>
  <c r="AA149" i="4"/>
  <c r="AA135" i="4"/>
  <c r="AA129" i="4"/>
  <c r="AA107" i="4"/>
  <c r="AA104" i="4"/>
  <c r="Z93" i="4"/>
  <c r="Z240" i="4"/>
  <c r="Z237" i="4"/>
  <c r="Z234" i="4"/>
  <c r="Z220" i="4"/>
  <c r="Z217" i="4"/>
  <c r="AA203" i="4"/>
  <c r="AA192" i="4"/>
  <c r="AA189" i="4"/>
  <c r="AA186" i="4"/>
  <c r="Z389" i="4"/>
  <c r="Z378" i="4"/>
  <c r="Z375" i="4"/>
  <c r="Z372" i="4"/>
  <c r="AA341" i="4"/>
  <c r="AA327" i="4"/>
  <c r="AA310" i="4"/>
  <c r="Z299" i="4"/>
  <c r="AA293" i="4"/>
  <c r="Z282" i="4"/>
  <c r="AA279" i="4"/>
  <c r="AA268" i="4"/>
  <c r="AA484" i="4"/>
  <c r="R79" i="4"/>
  <c r="H12" i="1" s="1"/>
  <c r="V77" i="4"/>
  <c r="S14" i="1" s="1"/>
  <c r="U164" i="4"/>
  <c r="S163" i="4"/>
  <c r="U160" i="4"/>
  <c r="Z251" i="4"/>
  <c r="U446" i="4"/>
  <c r="S445" i="4"/>
  <c r="Q444" i="4"/>
  <c r="U442" i="4"/>
  <c r="S441" i="4"/>
  <c r="F448" i="4"/>
  <c r="U438" i="4"/>
  <c r="S437" i="4"/>
  <c r="Q436" i="4"/>
  <c r="N448" i="4"/>
  <c r="J448" i="4"/>
  <c r="AA446" i="4"/>
  <c r="Z444" i="4"/>
  <c r="AA440" i="4"/>
  <c r="T433" i="4"/>
  <c r="N26" i="1" s="1"/>
  <c r="Y399" i="4"/>
  <c r="Y313" i="4"/>
  <c r="Y222" i="4"/>
  <c r="Y130" i="4"/>
  <c r="AA132" i="4"/>
  <c r="AA118" i="4"/>
  <c r="AA101" i="4"/>
  <c r="AB101" i="4" s="1"/>
  <c r="AA245" i="4"/>
  <c r="AA239" i="4"/>
  <c r="AA217" i="4"/>
  <c r="AA214" i="4"/>
  <c r="Z203" i="4"/>
  <c r="Z192" i="4"/>
  <c r="Z189" i="4"/>
  <c r="Z186" i="4"/>
  <c r="Z431" i="4"/>
  <c r="Z428" i="4"/>
  <c r="AA414" i="4"/>
  <c r="AA403" i="4"/>
  <c r="AA400" i="4"/>
  <c r="AA397" i="4"/>
  <c r="Z341" i="4"/>
  <c r="Z330" i="4"/>
  <c r="Z327" i="4"/>
  <c r="Z324" i="4"/>
  <c r="AA304" i="4"/>
  <c r="Z293" i="4"/>
  <c r="Z290" i="4"/>
  <c r="Z279" i="4"/>
  <c r="G80" i="4"/>
  <c r="O80" i="4"/>
  <c r="AA247" i="4"/>
  <c r="E448" i="4"/>
  <c r="I448" i="4"/>
  <c r="Z446" i="4"/>
  <c r="AA442" i="4"/>
  <c r="Z440" i="4"/>
  <c r="AA436" i="4"/>
  <c r="Y311" i="4"/>
  <c r="Y309" i="4"/>
  <c r="Y220" i="4"/>
  <c r="Z118" i="4"/>
  <c r="Z115" i="4"/>
  <c r="AA242" i="4"/>
  <c r="AA228" i="4"/>
  <c r="AA211" i="4"/>
  <c r="AA197" i="4"/>
  <c r="AA191" i="4"/>
  <c r="AA425" i="4"/>
  <c r="Z414" i="4"/>
  <c r="Z400" i="4"/>
  <c r="Z397" i="4"/>
  <c r="Z383" i="4"/>
  <c r="Z380" i="4"/>
  <c r="AA366" i="4"/>
  <c r="Z304" i="4"/>
  <c r="AA478" i="4"/>
  <c r="Q79" i="4"/>
  <c r="U77" i="4"/>
  <c r="V165" i="4"/>
  <c r="T164" i="4"/>
  <c r="X161" i="4"/>
  <c r="T160" i="4"/>
  <c r="AA164" i="4"/>
  <c r="X250" i="4"/>
  <c r="R248" i="4"/>
  <c r="AC11" i="1" s="1"/>
  <c r="X246" i="4"/>
  <c r="V249" i="4"/>
  <c r="AN12" i="1" s="1"/>
  <c r="Z247" i="4"/>
  <c r="X447" i="4"/>
  <c r="T446" i="4"/>
  <c r="N27" i="1" s="1"/>
  <c r="R445" i="4"/>
  <c r="H21" i="1" s="1"/>
  <c r="X443" i="4"/>
  <c r="T442" i="4"/>
  <c r="N30" i="1" s="1"/>
  <c r="R441" i="4"/>
  <c r="H22" i="1" s="1"/>
  <c r="X439" i="4"/>
  <c r="T438" i="4"/>
  <c r="N25" i="1" s="1"/>
  <c r="R437" i="4"/>
  <c r="H16" i="1" s="1"/>
  <c r="P448" i="4"/>
  <c r="Z442" i="4"/>
  <c r="AA438" i="4"/>
  <c r="Z436" i="4"/>
  <c r="Y425" i="4"/>
  <c r="Y218" i="4"/>
  <c r="Y216" i="4"/>
  <c r="Y145" i="4"/>
  <c r="Y126" i="4"/>
  <c r="Z242" i="4"/>
  <c r="Z228" i="4"/>
  <c r="Z225" i="4"/>
  <c r="AA194" i="4"/>
  <c r="AA180" i="4"/>
  <c r="AA422" i="4"/>
  <c r="Z301" i="4"/>
  <c r="AA281" i="4"/>
  <c r="AA270" i="4"/>
  <c r="AA267" i="4"/>
  <c r="Z478" i="4"/>
  <c r="W165" i="4"/>
  <c r="W161" i="4"/>
  <c r="V251" i="4"/>
  <c r="AN10" i="1" s="1"/>
  <c r="W447" i="4"/>
  <c r="W443" i="4"/>
  <c r="W439" i="4"/>
  <c r="W435" i="4"/>
  <c r="G448" i="4"/>
  <c r="V444" i="4"/>
  <c r="S28" i="1" s="1"/>
  <c r="Z438" i="4"/>
  <c r="AA434" i="4"/>
  <c r="Y423" i="4"/>
  <c r="Y421" i="4"/>
  <c r="Y406" i="4"/>
  <c r="Y393" i="4"/>
  <c r="Y143" i="4"/>
  <c r="Z177" i="4"/>
  <c r="AA405" i="4"/>
  <c r="AA391" i="4"/>
  <c r="AA374" i="4"/>
  <c r="AA360" i="4"/>
  <c r="AA354" i="4"/>
  <c r="AA332" i="4"/>
  <c r="AA329" i="4"/>
  <c r="AA306" i="4"/>
  <c r="AA292" i="4"/>
  <c r="Z284" i="4"/>
  <c r="Z270" i="4"/>
  <c r="Z475" i="4"/>
  <c r="V446" i="4"/>
  <c r="S27" i="1" s="1"/>
  <c r="V440" i="4"/>
  <c r="S20" i="1" s="1"/>
  <c r="AA219" i="4"/>
  <c r="AA202" i="4"/>
  <c r="Z405" i="4"/>
  <c r="Z394" i="4"/>
  <c r="Z391" i="4"/>
  <c r="Z388" i="4"/>
  <c r="AA343" i="4"/>
  <c r="AA326" i="4"/>
  <c r="AA312" i="4"/>
  <c r="AA295" i="4"/>
  <c r="AA278" i="4"/>
  <c r="AA480" i="4"/>
  <c r="P37" i="1" s="1"/>
  <c r="W78" i="4"/>
  <c r="Z78" i="4"/>
  <c r="AC166" i="4"/>
  <c r="V247" i="4"/>
  <c r="AN8" i="1" s="1"/>
  <c r="S446" i="4"/>
  <c r="Q445" i="4"/>
  <c r="S442" i="4"/>
  <c r="Q441" i="4"/>
  <c r="S438" i="4"/>
  <c r="Q437" i="4"/>
  <c r="S434" i="4"/>
  <c r="V442" i="4"/>
  <c r="S30" i="1" s="1"/>
  <c r="V436" i="4"/>
  <c r="S17" i="1" s="1"/>
  <c r="X487" i="4"/>
  <c r="Y374" i="4"/>
  <c r="Y361" i="4"/>
  <c r="Y320" i="4"/>
  <c r="Y318" i="4"/>
  <c r="Y229" i="4"/>
  <c r="AA103" i="4"/>
  <c r="AA97" i="4"/>
  <c r="AB97" i="4" s="1"/>
  <c r="AA233" i="4"/>
  <c r="AA230" i="4"/>
  <c r="Z219" i="4"/>
  <c r="Z208" i="4"/>
  <c r="Z205" i="4"/>
  <c r="Z202" i="4"/>
  <c r="Z188" i="4"/>
  <c r="Z185" i="4"/>
  <c r="AA430" i="4"/>
  <c r="AB430" i="4" s="1"/>
  <c r="AA419" i="4"/>
  <c r="AA416" i="4"/>
  <c r="AA413" i="4"/>
  <c r="Z357" i="4"/>
  <c r="Z346" i="4"/>
  <c r="Z343" i="4"/>
  <c r="Z340" i="4"/>
  <c r="AA309" i="4"/>
  <c r="Z306" i="4"/>
  <c r="Z295" i="4"/>
  <c r="AA483" i="4"/>
  <c r="U78" i="4"/>
  <c r="S77" i="4"/>
  <c r="T165" i="4"/>
  <c r="V162" i="4"/>
  <c r="T161" i="4"/>
  <c r="R249" i="4"/>
  <c r="AC12" i="1" s="1"/>
  <c r="AA250" i="4"/>
  <c r="R446" i="4"/>
  <c r="H27" i="1" s="1"/>
  <c r="R442" i="4"/>
  <c r="H30" i="1" s="1"/>
  <c r="R438" i="4"/>
  <c r="H25" i="1" s="1"/>
  <c r="R434" i="4"/>
  <c r="H29" i="1" s="1"/>
  <c r="V438" i="4"/>
  <c r="S25" i="1" s="1"/>
  <c r="AA244" i="4"/>
  <c r="AA227" i="4"/>
  <c r="AA213" i="4"/>
  <c r="AA207" i="4"/>
  <c r="AA182" i="4"/>
  <c r="Z309" i="4"/>
  <c r="AA272" i="4"/>
  <c r="Z483" i="4"/>
  <c r="Z480" i="4"/>
  <c r="W162" i="4"/>
  <c r="G166" i="4"/>
  <c r="AA161" i="4"/>
  <c r="W251" i="4"/>
  <c r="W247" i="4"/>
  <c r="K252" i="4"/>
  <c r="Z250" i="4"/>
  <c r="AA248" i="4"/>
  <c r="W444" i="4"/>
  <c r="W440" i="4"/>
  <c r="Y440" i="4" s="1"/>
  <c r="U20" i="1" s="1"/>
  <c r="O448" i="4"/>
  <c r="AA447" i="4"/>
  <c r="AA445" i="4"/>
  <c r="U487" i="4"/>
  <c r="Y432" i="4"/>
  <c r="Y430" i="4"/>
  <c r="Y415" i="4"/>
  <c r="Y342" i="4"/>
  <c r="Y329" i="4"/>
  <c r="Y133" i="4"/>
  <c r="J166" i="4"/>
  <c r="F166" i="4"/>
  <c r="N252" i="4"/>
  <c r="J252" i="4"/>
  <c r="Z210" i="4"/>
  <c r="Z196" i="4"/>
  <c r="Z193" i="4"/>
  <c r="AA421" i="4"/>
  <c r="AA407" i="4"/>
  <c r="AA390" i="4"/>
  <c r="AA376" i="4"/>
  <c r="AA370" i="4"/>
  <c r="AA348" i="4"/>
  <c r="AA345" i="4"/>
  <c r="Z334" i="4"/>
  <c r="Z320" i="4"/>
  <c r="Z317" i="4"/>
  <c r="Z300" i="4"/>
  <c r="Z286" i="4"/>
  <c r="Z269" i="4"/>
  <c r="AF80" i="4"/>
  <c r="M166" i="4"/>
  <c r="I166" i="4"/>
  <c r="E166" i="4"/>
  <c r="E252" i="4"/>
  <c r="M252" i="4"/>
  <c r="I252" i="4"/>
  <c r="Z246" i="4"/>
  <c r="Z443" i="4"/>
  <c r="Z441" i="4"/>
  <c r="AA439" i="4"/>
  <c r="AA437" i="4"/>
  <c r="Y383" i="4"/>
  <c r="AA136" i="4"/>
  <c r="Z125" i="4"/>
  <c r="Z114" i="4"/>
  <c r="Z111" i="4"/>
  <c r="Z108" i="4"/>
  <c r="Z94" i="4"/>
  <c r="Z91" i="4"/>
  <c r="AA235" i="4"/>
  <c r="AA224" i="4"/>
  <c r="AA221" i="4"/>
  <c r="AA218" i="4"/>
  <c r="AB218" i="4" s="1"/>
  <c r="Z421" i="4"/>
  <c r="Z410" i="4"/>
  <c r="Z407" i="4"/>
  <c r="Z404" i="4"/>
  <c r="AA373" i="4"/>
  <c r="AA359" i="4"/>
  <c r="AA342" i="4"/>
  <c r="AA328" i="4"/>
  <c r="AA322" i="4"/>
  <c r="AA308" i="4"/>
  <c r="AA300" i="4"/>
  <c r="AA294" i="4"/>
  <c r="AA274" i="4"/>
  <c r="AA482" i="4"/>
  <c r="U79" i="4"/>
  <c r="S78" i="4"/>
  <c r="Q77" i="4"/>
  <c r="AE80" i="4"/>
  <c r="V163" i="4"/>
  <c r="L166" i="4"/>
  <c r="H166" i="4"/>
  <c r="Z161" i="4"/>
  <c r="T251" i="4"/>
  <c r="AI10" i="1" s="1"/>
  <c r="R250" i="4"/>
  <c r="AC9" i="1" s="1"/>
  <c r="P252" i="4"/>
  <c r="L252" i="4"/>
  <c r="R246" i="4"/>
  <c r="AC7" i="1" s="1"/>
  <c r="V250" i="4"/>
  <c r="AN9" i="1" s="1"/>
  <c r="R447" i="4"/>
  <c r="H24" i="1" s="1"/>
  <c r="R443" i="4"/>
  <c r="H19" i="1" s="1"/>
  <c r="R439" i="4"/>
  <c r="H23" i="1" s="1"/>
  <c r="R435" i="4"/>
  <c r="H18" i="1" s="1"/>
  <c r="Z439" i="4"/>
  <c r="Z437" i="4"/>
  <c r="AA435" i="4"/>
  <c r="AA433" i="4"/>
  <c r="Y409" i="4"/>
  <c r="Y368" i="4"/>
  <c r="Y366" i="4"/>
  <c r="Y236" i="4"/>
  <c r="Y146" i="4"/>
  <c r="Y125" i="4"/>
  <c r="H80" i="4"/>
  <c r="W77" i="4"/>
  <c r="P80" i="4"/>
  <c r="T162" i="4"/>
  <c r="X248" i="4"/>
  <c r="H252" i="4"/>
  <c r="X435" i="4"/>
  <c r="H448" i="4"/>
  <c r="Q160" i="4"/>
  <c r="U434" i="4"/>
  <c r="Q440" i="4"/>
  <c r="X160" i="4"/>
  <c r="S161" i="4"/>
  <c r="AF166" i="4"/>
  <c r="W248" i="4"/>
  <c r="W246" i="4"/>
  <c r="W436" i="4"/>
  <c r="AA77" i="4"/>
  <c r="O166" i="4"/>
  <c r="S246" i="4"/>
  <c r="AF252" i="4"/>
  <c r="S433" i="4"/>
  <c r="AF448" i="4"/>
  <c r="Z77" i="4"/>
  <c r="J80" i="4"/>
  <c r="N166" i="4"/>
  <c r="AE252" i="4"/>
  <c r="AE448" i="4"/>
  <c r="P166" i="4"/>
  <c r="T247" i="4"/>
  <c r="AI8" i="1" s="1"/>
  <c r="Q249" i="4"/>
  <c r="X77" i="4"/>
  <c r="U247" i="4"/>
  <c r="X78" i="4"/>
  <c r="W79" i="4"/>
  <c r="V487" i="4"/>
  <c r="F80" i="4"/>
  <c r="X165" i="4"/>
  <c r="X164" i="4"/>
  <c r="X163" i="4"/>
  <c r="S79" i="4"/>
  <c r="V161" i="4"/>
  <c r="Z29" i="4"/>
  <c r="Y62" i="4"/>
  <c r="Y63" i="4"/>
  <c r="Y67" i="4"/>
  <c r="Y70" i="4"/>
  <c r="Y485" i="4"/>
  <c r="Y76" i="4"/>
  <c r="Y71" i="4"/>
  <c r="Y74" i="4"/>
  <c r="Y75" i="4"/>
  <c r="AC32" i="4"/>
  <c r="Y475" i="4"/>
  <c r="U32" i="1" s="1"/>
  <c r="Y480" i="4"/>
  <c r="U37" i="1" s="1"/>
  <c r="Y68" i="4"/>
  <c r="Y65" i="4"/>
  <c r="Y122" i="4"/>
  <c r="Y106" i="4"/>
  <c r="Y73" i="4"/>
  <c r="Y484" i="4"/>
  <c r="Z30" i="4"/>
  <c r="Y481" i="4"/>
  <c r="Y66" i="4"/>
  <c r="Y90" i="4"/>
  <c r="Y53" i="4"/>
  <c r="Y89" i="4"/>
  <c r="Y47" i="4"/>
  <c r="Y203" i="4"/>
  <c r="Z7" i="4"/>
  <c r="Y121" i="4"/>
  <c r="Y266" i="4"/>
  <c r="Y282" i="4"/>
  <c r="Y298" i="4"/>
  <c r="Y105" i="4"/>
  <c r="Y72" i="4"/>
  <c r="Y486" i="4"/>
  <c r="Y478" i="4"/>
  <c r="Y483" i="4"/>
  <c r="Y482" i="4"/>
  <c r="Y479" i="4"/>
  <c r="U36" i="1" s="1"/>
  <c r="Y477" i="4"/>
  <c r="Y476" i="4"/>
  <c r="Y268" i="4"/>
  <c r="Y273" i="4"/>
  <c r="Y289" i="4"/>
  <c r="Y284" i="4"/>
  <c r="Y287" i="4"/>
  <c r="Y281" i="4"/>
  <c r="Y291" i="4"/>
  <c r="Y269" i="4"/>
  <c r="Y285" i="4"/>
  <c r="Y274" i="4"/>
  <c r="Y290" i="4"/>
  <c r="Y279" i="4"/>
  <c r="Y295" i="4"/>
  <c r="Y292" i="4"/>
  <c r="Y300" i="4"/>
  <c r="Y271" i="4"/>
  <c r="Y278" i="4"/>
  <c r="Y294" i="4"/>
  <c r="Y297" i="4"/>
  <c r="Y270" i="4"/>
  <c r="Y283" i="4"/>
  <c r="Y299" i="4"/>
  <c r="Y280" i="4"/>
  <c r="Y288" i="4"/>
  <c r="Y276" i="4"/>
  <c r="Y265" i="4"/>
  <c r="Y286" i="4"/>
  <c r="Y275" i="4"/>
  <c r="Y296" i="4"/>
  <c r="Y267" i="4"/>
  <c r="Y272" i="4"/>
  <c r="Y277" i="4"/>
  <c r="Y293" i="4"/>
  <c r="Y199" i="4"/>
  <c r="Y208" i="4"/>
  <c r="Y187" i="4"/>
  <c r="Y175" i="4"/>
  <c r="Y191" i="4"/>
  <c r="Y207" i="4"/>
  <c r="Y174" i="4"/>
  <c r="Y190" i="4"/>
  <c r="Y206" i="4"/>
  <c r="Y183" i="4"/>
  <c r="Y198" i="4"/>
  <c r="Y182" i="4"/>
  <c r="Y176" i="4"/>
  <c r="Y192" i="4"/>
  <c r="Y185" i="4"/>
  <c r="Y201" i="4"/>
  <c r="Y195" i="4"/>
  <c r="Y179" i="4"/>
  <c r="Y189" i="4"/>
  <c r="Y205" i="4"/>
  <c r="Y178" i="4"/>
  <c r="Y194" i="4"/>
  <c r="Y188" i="4"/>
  <c r="Y204" i="4"/>
  <c r="Y177" i="4"/>
  <c r="Y193" i="4"/>
  <c r="Y209" i="4"/>
  <c r="Y180" i="4"/>
  <c r="Y196" i="4"/>
  <c r="Y181" i="4"/>
  <c r="Y197" i="4"/>
  <c r="Y184" i="4"/>
  <c r="Y200" i="4"/>
  <c r="Y186" i="4"/>
  <c r="Y202" i="4"/>
  <c r="Y99" i="4"/>
  <c r="Y96" i="4"/>
  <c r="Y112" i="4"/>
  <c r="Y94" i="4"/>
  <c r="Y95" i="4"/>
  <c r="Y111" i="4"/>
  <c r="Y115" i="4"/>
  <c r="Y92" i="4"/>
  <c r="Y110" i="4"/>
  <c r="Y119" i="4"/>
  <c r="Y93" i="4"/>
  <c r="Y113" i="4"/>
  <c r="Y102" i="4"/>
  <c r="Y118" i="4"/>
  <c r="Y104" i="4"/>
  <c r="Y114" i="4"/>
  <c r="Y91" i="4"/>
  <c r="Y107" i="4"/>
  <c r="Y123" i="4"/>
  <c r="Y88" i="4"/>
  <c r="Y98" i="4"/>
  <c r="Y97" i="4"/>
  <c r="Y101" i="4"/>
  <c r="Y117" i="4"/>
  <c r="Y103" i="4"/>
  <c r="Y108" i="4"/>
  <c r="Y120" i="4"/>
  <c r="Y109" i="4"/>
  <c r="Y100" i="4"/>
  <c r="Y116" i="4"/>
  <c r="Z16" i="4"/>
  <c r="Y46" i="4"/>
  <c r="Y51" i="4"/>
  <c r="Y56" i="4"/>
  <c r="Y42" i="4"/>
  <c r="Y49" i="4"/>
  <c r="Y55" i="4"/>
  <c r="Y44" i="4"/>
  <c r="Y60" i="4"/>
  <c r="Y48" i="4"/>
  <c r="Y45" i="4"/>
  <c r="Y58" i="4"/>
  <c r="Y59" i="4"/>
  <c r="Y52" i="4"/>
  <c r="Y61" i="4"/>
  <c r="Y50" i="4"/>
  <c r="Y54" i="4"/>
  <c r="Y43" i="4"/>
  <c r="Y41" i="4"/>
  <c r="Y57" i="4"/>
  <c r="AD32" i="4"/>
  <c r="AA24" i="4"/>
  <c r="Z13" i="4"/>
  <c r="Z24" i="4"/>
  <c r="Z15" i="4"/>
  <c r="AA19" i="4"/>
  <c r="AA7" i="4"/>
  <c r="AG32" i="4"/>
  <c r="Z23" i="4"/>
  <c r="Z25" i="4"/>
  <c r="Z9" i="4"/>
  <c r="Z22" i="4"/>
  <c r="AA9" i="4"/>
  <c r="AA29" i="4"/>
  <c r="AA17" i="4"/>
  <c r="Z8" i="4"/>
  <c r="AF32" i="4"/>
  <c r="AA27" i="4"/>
  <c r="L32" i="4"/>
  <c r="M7" i="1" s="1"/>
  <c r="O7" i="1" s="1"/>
  <c r="AA18" i="4"/>
  <c r="Y25" i="4"/>
  <c r="Y17" i="4"/>
  <c r="Y11" i="4"/>
  <c r="Y9" i="4"/>
  <c r="Z6" i="4"/>
  <c r="AA25" i="4"/>
  <c r="AA6" i="4"/>
  <c r="Z10" i="4"/>
  <c r="AA10" i="4"/>
  <c r="AA20" i="4"/>
  <c r="Z19" i="4"/>
  <c r="AA30" i="4"/>
  <c r="Z28" i="4"/>
  <c r="Z31" i="4"/>
  <c r="AA8" i="4"/>
  <c r="AA31" i="4"/>
  <c r="Z11" i="4"/>
  <c r="AA14" i="4"/>
  <c r="Z20" i="4"/>
  <c r="AA11" i="4"/>
  <c r="AA23" i="4"/>
  <c r="Z26" i="4"/>
  <c r="AE32" i="4"/>
  <c r="AA22" i="4"/>
  <c r="AA26" i="4"/>
  <c r="AA16" i="4"/>
  <c r="U31" i="4"/>
  <c r="Z12" i="4"/>
  <c r="Z18" i="4"/>
  <c r="Z21" i="4"/>
  <c r="AA13" i="4"/>
  <c r="AA28" i="4"/>
  <c r="AA12" i="4"/>
  <c r="AA15" i="4"/>
  <c r="AA21" i="4"/>
  <c r="Z14" i="4"/>
  <c r="Z17" i="4"/>
  <c r="Z27" i="4"/>
  <c r="H32" i="4"/>
  <c r="G7" i="1" s="1"/>
  <c r="I7" i="1" s="1"/>
  <c r="V31" i="4"/>
  <c r="S9" i="1" s="1"/>
  <c r="U30" i="4"/>
  <c r="Q31" i="4"/>
  <c r="Y29" i="4"/>
  <c r="K32" i="4"/>
  <c r="O32" i="4"/>
  <c r="Y24" i="4"/>
  <c r="Y20" i="4"/>
  <c r="Y18" i="4"/>
  <c r="Y16" i="4"/>
  <c r="Y12" i="4"/>
  <c r="Y10" i="4"/>
  <c r="J32" i="4"/>
  <c r="J7" i="1" s="1"/>
  <c r="L7" i="1" s="1"/>
  <c r="G32" i="4"/>
  <c r="Y27" i="4"/>
  <c r="W31" i="4"/>
  <c r="Y21" i="4"/>
  <c r="M32" i="4"/>
  <c r="E32" i="4"/>
  <c r="T31" i="4"/>
  <c r="N9" i="1" s="1"/>
  <c r="Y28" i="4"/>
  <c r="S30" i="4"/>
  <c r="I32" i="4"/>
  <c r="X31" i="4"/>
  <c r="R30" i="4"/>
  <c r="H10" i="1" s="1"/>
  <c r="S31" i="4"/>
  <c r="W30" i="4"/>
  <c r="F32" i="4"/>
  <c r="D7" i="1" s="1"/>
  <c r="F7" i="1" s="1"/>
  <c r="T30" i="4"/>
  <c r="N10" i="1" s="1"/>
  <c r="Y6" i="4"/>
  <c r="Q30" i="4"/>
  <c r="Y19" i="4"/>
  <c r="Y15" i="4"/>
  <c r="Y13" i="4"/>
  <c r="P32" i="4"/>
  <c r="R7" i="1" s="1"/>
  <c r="T7" i="1" s="1"/>
  <c r="Y23" i="4"/>
  <c r="Y7" i="4"/>
  <c r="V30" i="4"/>
  <c r="S10" i="1" s="1"/>
  <c r="N32" i="4"/>
  <c r="R31" i="4"/>
  <c r="H9" i="1" s="1"/>
  <c r="Y22" i="4"/>
  <c r="Y14" i="4"/>
  <c r="Y8" i="4"/>
  <c r="X30" i="4"/>
  <c r="Y26" i="4"/>
  <c r="U38" i="1" l="1"/>
  <c r="AB543" i="4"/>
  <c r="AB524" i="4"/>
  <c r="AB418" i="4"/>
  <c r="P38" i="1"/>
  <c r="U35" i="1"/>
  <c r="T41" i="1"/>
  <c r="L38" i="1"/>
  <c r="L35" i="1"/>
  <c r="AB197" i="4"/>
  <c r="T35" i="1"/>
  <c r="U34" i="1"/>
  <c r="Y649" i="4"/>
  <c r="AP23" i="1" s="1"/>
  <c r="F39" i="1"/>
  <c r="AD21" i="1"/>
  <c r="I42" i="1"/>
  <c r="AD25" i="1"/>
  <c r="AD19" i="1"/>
  <c r="AG9" i="1"/>
  <c r="F38" i="1"/>
  <c r="F40" i="1"/>
  <c r="AG18" i="1"/>
  <c r="AA15" i="1"/>
  <c r="AA25" i="1"/>
  <c r="AA20" i="1"/>
  <c r="F26" i="1"/>
  <c r="AA23" i="1"/>
  <c r="AA14" i="1"/>
  <c r="F43" i="1"/>
  <c r="AG19" i="1"/>
  <c r="L34" i="1"/>
  <c r="AG21" i="1"/>
  <c r="F36" i="1"/>
  <c r="F34" i="1"/>
  <c r="AG16" i="1"/>
  <c r="L32" i="1"/>
  <c r="AG22" i="1"/>
  <c r="AA12" i="1"/>
  <c r="AG24" i="1"/>
  <c r="L42" i="1"/>
  <c r="O17" i="1"/>
  <c r="I34" i="1"/>
  <c r="F25" i="1"/>
  <c r="AJ24" i="1"/>
  <c r="L33" i="1"/>
  <c r="O20" i="1"/>
  <c r="AJ18" i="1"/>
  <c r="AJ22" i="1"/>
  <c r="O28" i="1"/>
  <c r="O41" i="1"/>
  <c r="AJ16" i="1"/>
  <c r="AJ17" i="1"/>
  <c r="AJ21" i="1"/>
  <c r="T40" i="1"/>
  <c r="O32" i="1"/>
  <c r="T42" i="1"/>
  <c r="O34" i="1"/>
  <c r="O37" i="1"/>
  <c r="O35" i="1"/>
  <c r="AJ14" i="1"/>
  <c r="O38" i="1"/>
  <c r="O40" i="1"/>
  <c r="T39" i="1"/>
  <c r="AJ23" i="1"/>
  <c r="O43" i="1"/>
  <c r="O42" i="1"/>
  <c r="T37" i="1"/>
  <c r="L24" i="1"/>
  <c r="F13" i="1"/>
  <c r="T28" i="1"/>
  <c r="AJ11" i="1"/>
  <c r="T19" i="1"/>
  <c r="F28" i="1"/>
  <c r="T27" i="1"/>
  <c r="L12" i="1"/>
  <c r="I27" i="1"/>
  <c r="AO12" i="1"/>
  <c r="I21" i="1"/>
  <c r="L21" i="1"/>
  <c r="AG7" i="1"/>
  <c r="AD11" i="1"/>
  <c r="O24" i="1"/>
  <c r="AD10" i="1"/>
  <c r="O27" i="1"/>
  <c r="AD7" i="1"/>
  <c r="F12" i="1"/>
  <c r="L19" i="1"/>
  <c r="AO9" i="1"/>
  <c r="AA8" i="1"/>
  <c r="I14" i="1"/>
  <c r="T24" i="1"/>
  <c r="AJ8" i="1"/>
  <c r="F10" i="1"/>
  <c r="L10" i="1"/>
  <c r="AG11" i="1"/>
  <c r="O13" i="1"/>
  <c r="AA7" i="1"/>
  <c r="AO11" i="1"/>
  <c r="F18" i="1"/>
  <c r="AO8" i="1"/>
  <c r="T22" i="1"/>
  <c r="I13" i="1"/>
  <c r="AA10" i="1"/>
  <c r="T12" i="1"/>
  <c r="AG8" i="1"/>
  <c r="AD9" i="1"/>
  <c r="L17" i="1"/>
  <c r="O12" i="1"/>
  <c r="F14" i="1"/>
  <c r="L9" i="1"/>
  <c r="AA9" i="1"/>
  <c r="AJ10" i="1"/>
  <c r="F23" i="1"/>
  <c r="F27" i="1"/>
  <c r="I18" i="1"/>
  <c r="F9" i="1"/>
  <c r="L13" i="1"/>
  <c r="T10" i="1"/>
  <c r="AG10" i="1"/>
  <c r="O14" i="1"/>
  <c r="L20" i="1"/>
  <c r="T33" i="1"/>
  <c r="AJ20" i="1"/>
  <c r="AO22" i="1"/>
  <c r="AO14" i="1"/>
  <c r="AG17" i="1"/>
  <c r="AJ25" i="1"/>
  <c r="I23" i="1"/>
  <c r="I29" i="1"/>
  <c r="L29" i="1"/>
  <c r="I26" i="1"/>
  <c r="L14" i="1"/>
  <c r="T13" i="1"/>
  <c r="F19" i="1"/>
  <c r="T38" i="1"/>
  <c r="AO23" i="1"/>
  <c r="AO24" i="1"/>
  <c r="AO7" i="1"/>
  <c r="AD24" i="1"/>
  <c r="AO20" i="1"/>
  <c r="I33" i="1"/>
  <c r="AO17" i="1"/>
  <c r="I32" i="1"/>
  <c r="AD14" i="1"/>
  <c r="I35" i="1"/>
  <c r="AD23" i="1"/>
  <c r="AD17" i="1"/>
  <c r="T21" i="1"/>
  <c r="L37" i="1"/>
  <c r="AD20" i="1"/>
  <c r="I37" i="1"/>
  <c r="F29" i="1"/>
  <c r="F30" i="1"/>
  <c r="I38" i="1"/>
  <c r="I40" i="1"/>
  <c r="L40" i="1"/>
  <c r="AD18" i="1"/>
  <c r="F33" i="1"/>
  <c r="AD22" i="1"/>
  <c r="L43" i="1"/>
  <c r="AG25" i="1"/>
  <c r="AA22" i="1"/>
  <c r="AD15" i="1"/>
  <c r="L36" i="1"/>
  <c r="I43" i="1"/>
  <c r="F42" i="1"/>
  <c r="AO15" i="1"/>
  <c r="F37" i="1"/>
  <c r="I41" i="1"/>
  <c r="AO10" i="1"/>
  <c r="AG15" i="1"/>
  <c r="AA19" i="1"/>
  <c r="F32" i="1"/>
  <c r="AO16" i="1"/>
  <c r="AA17" i="1"/>
  <c r="AO21" i="1"/>
  <c r="I36" i="1"/>
  <c r="O39" i="1"/>
  <c r="AA21" i="1"/>
  <c r="AG23" i="1"/>
  <c r="AG14" i="1"/>
  <c r="AJ19" i="1"/>
  <c r="F41" i="1"/>
  <c r="T43" i="1"/>
  <c r="T26" i="1"/>
  <c r="AJ15" i="1"/>
  <c r="L41" i="1"/>
  <c r="O33" i="1"/>
  <c r="T36" i="1"/>
  <c r="AO25" i="1"/>
  <c r="AA24" i="1"/>
  <c r="F35" i="1"/>
  <c r="O36" i="1"/>
  <c r="L23" i="1"/>
  <c r="AO18" i="1"/>
  <c r="AD16" i="1"/>
  <c r="AG20" i="1"/>
  <c r="AA16" i="1"/>
  <c r="AO19" i="1"/>
  <c r="T29" i="1"/>
  <c r="I39" i="1"/>
  <c r="I19" i="1"/>
  <c r="O18" i="1"/>
  <c r="F16" i="1"/>
  <c r="O29" i="1"/>
  <c r="O9" i="1"/>
  <c r="O26" i="1"/>
  <c r="L28" i="1"/>
  <c r="T16" i="1"/>
  <c r="L18" i="1"/>
  <c r="AA18" i="1"/>
  <c r="I24" i="1"/>
  <c r="T17" i="1"/>
  <c r="L25" i="1"/>
  <c r="T18" i="1"/>
  <c r="T9" i="1"/>
  <c r="I17" i="1"/>
  <c r="F24" i="1"/>
  <c r="AA11" i="1"/>
  <c r="I25" i="1"/>
  <c r="F22" i="1"/>
  <c r="I16" i="1"/>
  <c r="L26" i="1"/>
  <c r="T25" i="1"/>
  <c r="AJ7" i="1"/>
  <c r="T34" i="1"/>
  <c r="AJ12" i="1"/>
  <c r="AG12" i="1"/>
  <c r="O23" i="1"/>
  <c r="L30" i="1"/>
  <c r="O25" i="1"/>
  <c r="F17" i="1"/>
  <c r="I20" i="1"/>
  <c r="AD12" i="1"/>
  <c r="O16" i="1"/>
  <c r="I10" i="1"/>
  <c r="T20" i="1"/>
  <c r="F21" i="1"/>
  <c r="T23" i="1"/>
  <c r="L16" i="1"/>
  <c r="T30" i="1"/>
  <c r="AJ9" i="1"/>
  <c r="O10" i="1"/>
  <c r="I30" i="1"/>
  <c r="L27" i="1"/>
  <c r="I22" i="1"/>
  <c r="F20" i="1"/>
  <c r="I28" i="1"/>
  <c r="T14" i="1"/>
  <c r="O22" i="1"/>
  <c r="L39" i="1"/>
  <c r="T32" i="1"/>
  <c r="I9" i="1"/>
  <c r="O19" i="1"/>
  <c r="AD8" i="1"/>
  <c r="O30" i="1"/>
  <c r="L22" i="1"/>
  <c r="O21" i="1"/>
  <c r="I12" i="1"/>
  <c r="U33" i="1"/>
  <c r="U42" i="1"/>
  <c r="U40" i="1"/>
  <c r="U41" i="1"/>
  <c r="P41" i="1"/>
  <c r="AB124" i="4"/>
  <c r="AB100" i="4"/>
  <c r="AB139" i="4"/>
  <c r="AB669" i="4"/>
  <c r="AB233" i="4"/>
  <c r="AB630" i="4"/>
  <c r="AB554" i="4"/>
  <c r="AB227" i="4"/>
  <c r="AB396" i="4"/>
  <c r="Y437" i="4"/>
  <c r="U16" i="1" s="1"/>
  <c r="AB402" i="4"/>
  <c r="AB205" i="4"/>
  <c r="AB366" i="4"/>
  <c r="AB624" i="4"/>
  <c r="Y652" i="4"/>
  <c r="AP17" i="1" s="1"/>
  <c r="AB523" i="4"/>
  <c r="AB547" i="4"/>
  <c r="AB297" i="4"/>
  <c r="AB13" i="4"/>
  <c r="AB650" i="4"/>
  <c r="AL15" i="1" s="1"/>
  <c r="AB296" i="4"/>
  <c r="AB361" i="4"/>
  <c r="AB214" i="4"/>
  <c r="AB520" i="4"/>
  <c r="AB230" i="4"/>
  <c r="AB504" i="4"/>
  <c r="AB542" i="4"/>
  <c r="AB529" i="4"/>
  <c r="Y445" i="4"/>
  <c r="U21" i="1" s="1"/>
  <c r="Z17" i="1"/>
  <c r="AB536" i="4"/>
  <c r="AB283" i="4"/>
  <c r="AB609" i="4"/>
  <c r="AB537" i="4"/>
  <c r="AB566" i="4"/>
  <c r="AB616" i="4"/>
  <c r="AB593" i="4"/>
  <c r="AB649" i="4"/>
  <c r="AL23" i="1" s="1"/>
  <c r="AB599" i="4"/>
  <c r="Y650" i="4"/>
  <c r="AP15" i="1" s="1"/>
  <c r="AB194" i="4"/>
  <c r="AB393" i="4"/>
  <c r="AB583" i="4"/>
  <c r="AB183" i="4"/>
  <c r="AB158" i="4"/>
  <c r="AB159" i="4"/>
  <c r="AB526" i="4"/>
  <c r="AB195" i="4"/>
  <c r="AB551" i="4"/>
  <c r="AB41" i="4"/>
  <c r="AB23" i="4"/>
  <c r="AB570" i="4"/>
  <c r="E25" i="1"/>
  <c r="AB164" i="4"/>
  <c r="AB431" i="4"/>
  <c r="Y251" i="4"/>
  <c r="AP10" i="1" s="1"/>
  <c r="AB475" i="4"/>
  <c r="Q32" i="1" s="1"/>
  <c r="AB42" i="4"/>
  <c r="AB190" i="4"/>
  <c r="AB579" i="4"/>
  <c r="AB175" i="4"/>
  <c r="AB287" i="4"/>
  <c r="AB376" i="4"/>
  <c r="AB280" i="4"/>
  <c r="AB22" i="4"/>
  <c r="AB540" i="4"/>
  <c r="AB294" i="4"/>
  <c r="AB45" i="4"/>
  <c r="AB653" i="4"/>
  <c r="AL22" i="1" s="1"/>
  <c r="AB289" i="4"/>
  <c r="AB525" i="4"/>
  <c r="AB598" i="4"/>
  <c r="AB229" i="4"/>
  <c r="AB610" i="4"/>
  <c r="AB561" i="4"/>
  <c r="AB379" i="4"/>
  <c r="AB58" i="4"/>
  <c r="AB503" i="4"/>
  <c r="AB597" i="4"/>
  <c r="AB272" i="4"/>
  <c r="AB519" i="4"/>
  <c r="AB235" i="4"/>
  <c r="AB245" i="4"/>
  <c r="AB113" i="4"/>
  <c r="AB604" i="4"/>
  <c r="AB417" i="4"/>
  <c r="AB182" i="4"/>
  <c r="AB505" i="4"/>
  <c r="AB322" i="4"/>
  <c r="AB177" i="4"/>
  <c r="AB126" i="4"/>
  <c r="Z9" i="1"/>
  <c r="E30" i="1"/>
  <c r="AB129" i="4"/>
  <c r="AB198" i="4"/>
  <c r="AB46" i="4"/>
  <c r="U80" i="4"/>
  <c r="AB179" i="4"/>
  <c r="AB548" i="4"/>
  <c r="AB595" i="4"/>
  <c r="Y433" i="4"/>
  <c r="U26" i="1" s="1"/>
  <c r="AB425" i="4"/>
  <c r="AB265" i="4"/>
  <c r="AB432" i="4"/>
  <c r="AB74" i="4"/>
  <c r="AB312" i="4"/>
  <c r="AB209" i="4"/>
  <c r="AB90" i="4"/>
  <c r="AB360" i="4"/>
  <c r="AB399" i="4"/>
  <c r="AB517" i="4"/>
  <c r="AB528" i="4"/>
  <c r="AB147" i="4"/>
  <c r="AB44" i="4"/>
  <c r="AB57" i="4"/>
  <c r="AB337" i="4"/>
  <c r="AB560" i="4"/>
  <c r="AB601" i="4"/>
  <c r="AB657" i="4"/>
  <c r="AL25" i="1" s="1"/>
  <c r="AB99" i="4"/>
  <c r="AB50" i="4"/>
  <c r="AB55" i="4"/>
  <c r="AB371" i="4"/>
  <c r="AB344" i="4"/>
  <c r="AB319" i="4"/>
  <c r="AB335" i="4"/>
  <c r="AB508" i="4"/>
  <c r="AB645" i="4"/>
  <c r="AB226" i="4"/>
  <c r="AB120" i="4"/>
  <c r="AB25" i="4"/>
  <c r="AB96" i="4"/>
  <c r="AB577" i="4"/>
  <c r="AB614" i="4"/>
  <c r="AB507" i="4"/>
  <c r="AB613" i="4"/>
  <c r="AB531" i="4"/>
  <c r="Z19" i="1"/>
  <c r="AB429" i="4"/>
  <c r="AB390" i="4"/>
  <c r="AB112" i="4"/>
  <c r="AB552" i="4"/>
  <c r="AB285" i="4"/>
  <c r="AB639" i="4"/>
  <c r="AB303" i="4"/>
  <c r="AB216" i="4"/>
  <c r="AB217" i="4"/>
  <c r="AB635" i="4"/>
  <c r="AB564" i="4"/>
  <c r="AB582" i="4"/>
  <c r="Y656" i="4"/>
  <c r="AP19" i="1" s="1"/>
  <c r="AB138" i="4"/>
  <c r="AB142" i="4"/>
  <c r="AB602" i="4"/>
  <c r="AB527" i="4"/>
  <c r="AB153" i="4"/>
  <c r="AB592" i="4"/>
  <c r="AB47" i="4"/>
  <c r="AB321" i="4"/>
  <c r="AB62" i="4"/>
  <c r="AB413" i="4"/>
  <c r="AB211" i="4"/>
  <c r="AB61" i="4"/>
  <c r="AB591" i="4"/>
  <c r="AB637" i="4"/>
  <c r="AB51" i="4"/>
  <c r="AB17" i="4"/>
  <c r="AB410" i="4"/>
  <c r="AB364" i="4"/>
  <c r="AB65" i="4"/>
  <c r="AB358" i="4"/>
  <c r="AB603" i="4"/>
  <c r="AB515" i="4"/>
  <c r="AB596" i="4"/>
  <c r="AB241" i="4"/>
  <c r="AB122" i="4"/>
  <c r="R448" i="4"/>
  <c r="AB16" i="4"/>
  <c r="AB348" i="4"/>
  <c r="AB10" i="4"/>
  <c r="AB268" i="4"/>
  <c r="AB514" i="4"/>
  <c r="U43" i="1"/>
  <c r="AB304" i="4"/>
  <c r="AB165" i="4"/>
  <c r="AB516" i="4"/>
  <c r="AB357" i="4"/>
  <c r="AB49" i="4"/>
  <c r="AB392" i="4"/>
  <c r="AB329" i="4"/>
  <c r="AB553" i="4"/>
  <c r="AB59" i="4"/>
  <c r="AB642" i="4"/>
  <c r="AB506" i="4"/>
  <c r="AB316" i="4"/>
  <c r="AB651" i="4"/>
  <c r="AL18" i="1" s="1"/>
  <c r="T166" i="4"/>
  <c r="AB281" i="4"/>
  <c r="W80" i="4"/>
  <c r="T658" i="4"/>
  <c r="AB509" i="4"/>
  <c r="W252" i="4"/>
  <c r="AB384" i="4"/>
  <c r="AB535" i="4"/>
  <c r="Y436" i="4"/>
  <c r="U17" i="1" s="1"/>
  <c r="AB136" i="4"/>
  <c r="Y654" i="4"/>
  <c r="AP16" i="1" s="1"/>
  <c r="AB314" i="4"/>
  <c r="AB174" i="4"/>
  <c r="AB363" i="4"/>
  <c r="U39" i="1"/>
  <c r="AB378" i="4"/>
  <c r="Y657" i="4"/>
  <c r="AP25" i="1" s="1"/>
  <c r="Y653" i="4"/>
  <c r="AP22" i="1" s="1"/>
  <c r="Z14" i="1"/>
  <c r="AB557" i="4"/>
  <c r="Y163" i="4"/>
  <c r="AB20" i="4"/>
  <c r="AB383" i="4"/>
  <c r="AB298" i="4"/>
  <c r="AB208" i="4"/>
  <c r="AB93" i="4"/>
  <c r="AB181" i="4"/>
  <c r="AB563" i="4"/>
  <c r="AB109" i="4"/>
  <c r="AB299" i="4"/>
  <c r="AB295" i="4"/>
  <c r="U448" i="4"/>
  <c r="AB632" i="4"/>
  <c r="Y443" i="4"/>
  <c r="U19" i="1" s="1"/>
  <c r="AB92" i="4"/>
  <c r="AB584" i="4"/>
  <c r="AB221" i="4"/>
  <c r="AB332" i="4"/>
  <c r="AB119" i="4"/>
  <c r="AB521" i="4"/>
  <c r="AB512" i="4"/>
  <c r="Q252" i="4"/>
  <c r="AB144" i="4"/>
  <c r="AB152" i="4"/>
  <c r="AB629" i="4"/>
  <c r="AB530" i="4"/>
  <c r="AB116" i="4"/>
  <c r="AB573" i="4"/>
  <c r="AB420" i="4"/>
  <c r="AB510" i="4"/>
  <c r="AB648" i="4"/>
  <c r="AL21" i="1" s="1"/>
  <c r="AB291" i="4"/>
  <c r="AB29" i="4"/>
  <c r="AB416" i="4"/>
  <c r="AB271" i="4"/>
  <c r="AB117" i="4"/>
  <c r="AB239" i="4"/>
  <c r="AB502" i="4"/>
  <c r="Z20" i="1"/>
  <c r="AB21" i="4"/>
  <c r="AB374" i="4"/>
  <c r="AB288" i="4"/>
  <c r="Q658" i="4"/>
  <c r="AB518" i="4"/>
  <c r="AB581" i="4"/>
  <c r="AB356" i="4"/>
  <c r="AB534" i="4"/>
  <c r="Y441" i="4"/>
  <c r="U22" i="1" s="1"/>
  <c r="AB655" i="4"/>
  <c r="AL20" i="1" s="1"/>
  <c r="AB345" i="4"/>
  <c r="AB278" i="4"/>
  <c r="AB401" i="4"/>
  <c r="AB201" i="4"/>
  <c r="AB636" i="4"/>
  <c r="AB668" i="4"/>
  <c r="V252" i="4"/>
  <c r="AB104" i="4"/>
  <c r="AB54" i="4"/>
  <c r="AB550" i="4"/>
  <c r="AB403" i="4"/>
  <c r="AB107" i="4"/>
  <c r="AB141" i="4"/>
  <c r="AB342" i="4"/>
  <c r="U252" i="4"/>
  <c r="AB219" i="4"/>
  <c r="AB110" i="4"/>
  <c r="AB301" i="4"/>
  <c r="Z252" i="4"/>
  <c r="AB103" i="4"/>
  <c r="AB267" i="4"/>
  <c r="Y250" i="4"/>
  <c r="AP9" i="1" s="1"/>
  <c r="AB162" i="4"/>
  <c r="AB666" i="4"/>
  <c r="AB336" i="4"/>
  <c r="AB353" i="4"/>
  <c r="AB394" i="4"/>
  <c r="AB605" i="4"/>
  <c r="AB206" i="4"/>
  <c r="AB377" i="4"/>
  <c r="AB163" i="4"/>
  <c r="AB105" i="4"/>
  <c r="AB269" i="4"/>
  <c r="AB640" i="4"/>
  <c r="AB26" i="4"/>
  <c r="AB9" i="4"/>
  <c r="Y165" i="4"/>
  <c r="AB359" i="4"/>
  <c r="AB223" i="4"/>
  <c r="AB111" i="4"/>
  <c r="AB302" i="4"/>
  <c r="AB350" i="4"/>
  <c r="AB373" i="4"/>
  <c r="Y247" i="4"/>
  <c r="AP8" i="1" s="1"/>
  <c r="AB270" i="4"/>
  <c r="AB513" i="4"/>
  <c r="Z25" i="1"/>
  <c r="AB106" i="4"/>
  <c r="Y444" i="4"/>
  <c r="U28" i="1" s="1"/>
  <c r="Y648" i="4"/>
  <c r="AP21" i="1" s="1"/>
  <c r="AB75" i="4"/>
  <c r="AB340" i="4"/>
  <c r="AB362" i="4"/>
  <c r="AB286" i="4"/>
  <c r="Y79" i="4"/>
  <c r="U12" i="1" s="1"/>
  <c r="AB422" i="4"/>
  <c r="Y162" i="4"/>
  <c r="AB419" i="4"/>
  <c r="AB192" i="4"/>
  <c r="AB386" i="4"/>
  <c r="AB347" i="4"/>
  <c r="AB387" i="4"/>
  <c r="AB184" i="4"/>
  <c r="AB7" i="4"/>
  <c r="Y246" i="4"/>
  <c r="AP7" i="1" s="1"/>
  <c r="Y487" i="4"/>
  <c r="AB71" i="4"/>
  <c r="AB424" i="4"/>
  <c r="AA658" i="4"/>
  <c r="AB544" i="4"/>
  <c r="Y646" i="4"/>
  <c r="AP14" i="1" s="1"/>
  <c r="AB511" i="4"/>
  <c r="AA166" i="4"/>
  <c r="AB578" i="4"/>
  <c r="AB643" i="4"/>
  <c r="S658" i="4"/>
  <c r="AB625" i="4"/>
  <c r="V658" i="4"/>
  <c r="AB284" i="4"/>
  <c r="AB128" i="4"/>
  <c r="AB224" i="4"/>
  <c r="AB326" i="4"/>
  <c r="AB143" i="4"/>
  <c r="AB274" i="4"/>
  <c r="AB343" i="4"/>
  <c r="AB323" i="4"/>
  <c r="AB204" i="4"/>
  <c r="AB27" i="4"/>
  <c r="AB406" i="4"/>
  <c r="AB140" i="4"/>
  <c r="AB52" i="4"/>
  <c r="AB115" i="4"/>
  <c r="AB133" i="4"/>
  <c r="AB559" i="4"/>
  <c r="Y651" i="4"/>
  <c r="AP18" i="1" s="1"/>
  <c r="AB647" i="4"/>
  <c r="AL24" i="1" s="1"/>
  <c r="AB482" i="4"/>
  <c r="AB279" i="4"/>
  <c r="AB160" i="4"/>
  <c r="AB423" i="4"/>
  <c r="AB369" i="4"/>
  <c r="AB428" i="4"/>
  <c r="AB266" i="4"/>
  <c r="AB157" i="4"/>
  <c r="AB210" i="4"/>
  <c r="AB407" i="4"/>
  <c r="AB276" i="4"/>
  <c r="AB178" i="4"/>
  <c r="AB88" i="4"/>
  <c r="AB95" i="4"/>
  <c r="AB151" i="4"/>
  <c r="AB375" i="4"/>
  <c r="AB634" i="4"/>
  <c r="Z658" i="4"/>
  <c r="AB24" i="4"/>
  <c r="Q166" i="4"/>
  <c r="AB421" i="4"/>
  <c r="AB388" i="4"/>
  <c r="AB293" i="4"/>
  <c r="AB290" i="4"/>
  <c r="AB311" i="4"/>
  <c r="AB148" i="4"/>
  <c r="AB156" i="4"/>
  <c r="AB89" i="4"/>
  <c r="AB318" i="4"/>
  <c r="AB408" i="4"/>
  <c r="AB641" i="4"/>
  <c r="AB615" i="4"/>
  <c r="AB486" i="4"/>
  <c r="AB273" i="4"/>
  <c r="AB300" i="4"/>
  <c r="AB207" i="4"/>
  <c r="AB69" i="4"/>
  <c r="AB334" i="4"/>
  <c r="AB667" i="4"/>
  <c r="AB562" i="4"/>
  <c r="AB586" i="4"/>
  <c r="AB620" i="4"/>
  <c r="Y655" i="4"/>
  <c r="AP20" i="1" s="1"/>
  <c r="AB576" i="4"/>
  <c r="AB589" i="4"/>
  <c r="R658" i="4"/>
  <c r="AB200" i="4"/>
  <c r="AB275" i="4"/>
  <c r="AB365" i="4"/>
  <c r="S80" i="4"/>
  <c r="T252" i="4"/>
  <c r="AB308" i="4"/>
  <c r="AB213" i="4"/>
  <c r="AB310" i="4"/>
  <c r="AB127" i="4"/>
  <c r="AB232" i="4"/>
  <c r="AB67" i="4"/>
  <c r="AB565" i="4"/>
  <c r="AB541" i="4"/>
  <c r="AB558" i="4"/>
  <c r="AB477" i="4"/>
  <c r="AB567" i="4"/>
  <c r="P10" i="1"/>
  <c r="AB30" i="4"/>
  <c r="Q10" i="1" s="1"/>
  <c r="E26" i="1"/>
  <c r="AB652" i="4"/>
  <c r="AL17" i="1" s="1"/>
  <c r="AK17" i="1"/>
  <c r="P13" i="1"/>
  <c r="AB78" i="4"/>
  <c r="Q13" i="1" s="1"/>
  <c r="AB654" i="4"/>
  <c r="AL16" i="1" s="1"/>
  <c r="AK16" i="1"/>
  <c r="AB487" i="4"/>
  <c r="AK14" i="1"/>
  <c r="AB646" i="4"/>
  <c r="AL14" i="1" s="1"/>
  <c r="Z23" i="1"/>
  <c r="E12" i="1"/>
  <c r="E17" i="1"/>
  <c r="AB444" i="4"/>
  <c r="Q28" i="1" s="1"/>
  <c r="P28" i="1"/>
  <c r="AB185" i="4"/>
  <c r="AB479" i="4"/>
  <c r="P36" i="1"/>
  <c r="E9" i="1"/>
  <c r="AB478" i="4"/>
  <c r="Q35" i="1" s="1"/>
  <c r="P35" i="1"/>
  <c r="AB485" i="4"/>
  <c r="P42" i="1"/>
  <c r="P21" i="1"/>
  <c r="AB445" i="4"/>
  <c r="AB572" i="4"/>
  <c r="P24" i="1"/>
  <c r="AB447" i="4"/>
  <c r="Q24" i="1" s="1"/>
  <c r="E20" i="1"/>
  <c r="AB292" i="4"/>
  <c r="AB180" i="4"/>
  <c r="AB108" i="4"/>
  <c r="AB427" i="4"/>
  <c r="AB320" i="4"/>
  <c r="AB600" i="4"/>
  <c r="U658" i="4"/>
  <c r="E27" i="1"/>
  <c r="AB12" i="4"/>
  <c r="Y439" i="4"/>
  <c r="U23" i="1" s="1"/>
  <c r="AB242" i="4"/>
  <c r="AB306" i="4"/>
  <c r="AB484" i="4"/>
  <c r="AB203" i="4"/>
  <c r="AB131" i="4"/>
  <c r="E24" i="1"/>
  <c r="AB330" i="4"/>
  <c r="AB188" i="4"/>
  <c r="AB644" i="4"/>
  <c r="AB656" i="4"/>
  <c r="AL19" i="1" s="1"/>
  <c r="AB538" i="4"/>
  <c r="AB123" i="4"/>
  <c r="AB243" i="4"/>
  <c r="AB231" i="4"/>
  <c r="AB367" i="4"/>
  <c r="AB339" i="4"/>
  <c r="P39" i="1"/>
  <c r="AB385" i="4"/>
  <c r="AB137" i="4"/>
  <c r="AB409" i="4"/>
  <c r="AB114" i="4"/>
  <c r="AB121" i="4"/>
  <c r="AA448" i="4"/>
  <c r="AB354" i="4"/>
  <c r="E16" i="1"/>
  <c r="AB237" i="4"/>
  <c r="AB220" i="4"/>
  <c r="AB483" i="4"/>
  <c r="P17" i="1"/>
  <c r="AB436" i="4"/>
  <c r="AB118" i="4"/>
  <c r="AB325" i="4"/>
  <c r="AB146" i="4"/>
  <c r="AB349" i="4"/>
  <c r="AB196" i="4"/>
  <c r="AB307" i="4"/>
  <c r="AB317" i="4"/>
  <c r="AB628" i="4"/>
  <c r="AB623" i="4"/>
  <c r="AB608" i="4"/>
  <c r="AB236" i="4"/>
  <c r="AB6" i="4"/>
  <c r="AB433" i="4"/>
  <c r="P26" i="1"/>
  <c r="AB328" i="4"/>
  <c r="AK11" i="1"/>
  <c r="AB248" i="4"/>
  <c r="AL11" i="1" s="1"/>
  <c r="AB244" i="4"/>
  <c r="E22" i="1"/>
  <c r="AB391" i="4"/>
  <c r="AB397" i="4"/>
  <c r="AB132" i="4"/>
  <c r="AB338" i="4"/>
  <c r="AB381" i="4"/>
  <c r="AB150" i="4"/>
  <c r="AB125" i="4"/>
  <c r="AB225" i="4"/>
  <c r="AB56" i="4"/>
  <c r="AB352" i="4"/>
  <c r="AB665" i="4"/>
  <c r="AB611" i="4"/>
  <c r="AB627" i="4"/>
  <c r="W658" i="4"/>
  <c r="P40" i="1"/>
  <c r="P43" i="1"/>
  <c r="AB575" i="4"/>
  <c r="AB73" i="4"/>
  <c r="AB193" i="4"/>
  <c r="E10" i="1"/>
  <c r="W166" i="4"/>
  <c r="AB435" i="4"/>
  <c r="Q18" i="1" s="1"/>
  <c r="P18" i="1"/>
  <c r="AB405" i="4"/>
  <c r="P30" i="1"/>
  <c r="AB442" i="4"/>
  <c r="Q30" i="1" s="1"/>
  <c r="AB400" i="4"/>
  <c r="E28" i="1"/>
  <c r="AB327" i="4"/>
  <c r="E13" i="1"/>
  <c r="AB130" i="4"/>
  <c r="Z11" i="1"/>
  <c r="AB389" i="4"/>
  <c r="AB545" i="4"/>
  <c r="AB580" i="4"/>
  <c r="AB631" i="4"/>
  <c r="AB331" i="4"/>
  <c r="AB382" i="4"/>
  <c r="AB76" i="4"/>
  <c r="AB215" i="4"/>
  <c r="AB60" i="4"/>
  <c r="AB77" i="4"/>
  <c r="Q14" i="1" s="1"/>
  <c r="P14" i="1"/>
  <c r="AB309" i="4"/>
  <c r="E21" i="1"/>
  <c r="AB202" i="4"/>
  <c r="AB341" i="4"/>
  <c r="AK10" i="1"/>
  <c r="AB251" i="4"/>
  <c r="AL10" i="1" s="1"/>
  <c r="AB240" i="4"/>
  <c r="AB398" i="4"/>
  <c r="AB102" i="4"/>
  <c r="E18" i="1"/>
  <c r="AB64" i="4"/>
  <c r="AB98" i="4"/>
  <c r="AB282" i="4"/>
  <c r="AB395" i="4"/>
  <c r="AB664" i="4"/>
  <c r="AB585" i="4"/>
  <c r="AB372" i="4"/>
  <c r="AB11" i="4"/>
  <c r="S166" i="4"/>
  <c r="W448" i="4"/>
  <c r="AB414" i="4"/>
  <c r="Y438" i="4"/>
  <c r="U25" i="1" s="1"/>
  <c r="AB476" i="4"/>
  <c r="AB91" i="4"/>
  <c r="AB324" i="4"/>
  <c r="AB154" i="4"/>
  <c r="AB380" i="4"/>
  <c r="AB555" i="4"/>
  <c r="AB549" i="4"/>
  <c r="AK7" i="1"/>
  <c r="AB246" i="4"/>
  <c r="AL7" i="1" s="1"/>
  <c r="P25" i="1"/>
  <c r="AB438" i="4"/>
  <c r="AB426" i="4"/>
  <c r="AB68" i="4"/>
  <c r="AB234" i="4"/>
  <c r="Q448" i="4"/>
  <c r="A448" i="4"/>
  <c r="AB135" i="4"/>
  <c r="AB315" i="4"/>
  <c r="AB15" i="4"/>
  <c r="AB14" i="4"/>
  <c r="AB19" i="4"/>
  <c r="Z12" i="1"/>
  <c r="P23" i="1"/>
  <c r="AB439" i="4"/>
  <c r="Q23" i="1" s="1"/>
  <c r="AB161" i="4"/>
  <c r="Z166" i="4"/>
  <c r="AB191" i="4"/>
  <c r="AB247" i="4"/>
  <c r="AL8" i="1" s="1"/>
  <c r="AK8" i="1"/>
  <c r="AB149" i="4"/>
  <c r="Y442" i="4"/>
  <c r="U30" i="1" s="1"/>
  <c r="AB176" i="4"/>
  <c r="AB43" i="4"/>
  <c r="E23" i="1"/>
  <c r="AB134" i="4"/>
  <c r="AB305" i="4"/>
  <c r="AB66" i="4"/>
  <c r="AB443" i="4"/>
  <c r="P19" i="1"/>
  <c r="AB539" i="4"/>
  <c r="AB587" i="4"/>
  <c r="AB617" i="4"/>
  <c r="AB522" i="4"/>
  <c r="Z8" i="1"/>
  <c r="E29" i="1"/>
  <c r="Z22" i="1"/>
  <c r="AB404" i="4"/>
  <c r="AB415" i="4"/>
  <c r="P34" i="1"/>
  <c r="AB145" i="4"/>
  <c r="AB63" i="4"/>
  <c r="AB28" i="4"/>
  <c r="E14" i="1"/>
  <c r="AB250" i="4"/>
  <c r="AL9" i="1" s="1"/>
  <c r="AK9" i="1"/>
  <c r="AB186" i="4"/>
  <c r="E19" i="1"/>
  <c r="AB333" i="4"/>
  <c r="AB238" i="4"/>
  <c r="AB346" i="4"/>
  <c r="Y647" i="4"/>
  <c r="AP24" i="1" s="1"/>
  <c r="AB532" i="4"/>
  <c r="AB94" i="4"/>
  <c r="AB48" i="4"/>
  <c r="AB481" i="4"/>
  <c r="AB411" i="4"/>
  <c r="AK15" i="1"/>
  <c r="AB277" i="4"/>
  <c r="P16" i="1"/>
  <c r="AB437" i="4"/>
  <c r="Z80" i="4"/>
  <c r="V448" i="4"/>
  <c r="P20" i="1"/>
  <c r="AB440" i="4"/>
  <c r="AB187" i="4"/>
  <c r="AB31" i="4"/>
  <c r="Q9" i="1" s="1"/>
  <c r="P9" i="1"/>
  <c r="AB18" i="4"/>
  <c r="AB8" i="4"/>
  <c r="Z448" i="4"/>
  <c r="AB370" i="4"/>
  <c r="AB480" i="4"/>
  <c r="Q37" i="1" s="1"/>
  <c r="AB434" i="4"/>
  <c r="P29" i="1"/>
  <c r="AB228" i="4"/>
  <c r="P27" i="1"/>
  <c r="AB446" i="4"/>
  <c r="Q27" i="1" s="1"/>
  <c r="AB189" i="4"/>
  <c r="AB79" i="4"/>
  <c r="Q12" i="1" s="1"/>
  <c r="P12" i="1"/>
  <c r="AB249" i="4"/>
  <c r="AL12" i="1" s="1"/>
  <c r="AK12" i="1"/>
  <c r="AB70" i="4"/>
  <c r="AB313" i="4"/>
  <c r="AB355" i="4"/>
  <c r="AB368" i="4"/>
  <c r="AB441" i="4"/>
  <c r="Q22" i="1" s="1"/>
  <c r="P22" i="1"/>
  <c r="AB638" i="4"/>
  <c r="AB622" i="4"/>
  <c r="AB619" i="4"/>
  <c r="AB569" i="4"/>
  <c r="AK22" i="1"/>
  <c r="AK24" i="1"/>
  <c r="AB199" i="4"/>
  <c r="AB212" i="4"/>
  <c r="X658" i="4"/>
  <c r="AB588" i="4"/>
  <c r="AB618" i="4"/>
  <c r="AB626" i="4"/>
  <c r="AB590" i="4"/>
  <c r="AB594" i="4"/>
  <c r="AB574" i="4"/>
  <c r="AB612" i="4"/>
  <c r="AB568" i="4"/>
  <c r="AB606" i="4"/>
  <c r="Y160" i="4"/>
  <c r="R252" i="4"/>
  <c r="Q80" i="4"/>
  <c r="AA252" i="4"/>
  <c r="Y248" i="4"/>
  <c r="AP11" i="1" s="1"/>
  <c r="AA80" i="4"/>
  <c r="Y78" i="4"/>
  <c r="U13" i="1" s="1"/>
  <c r="S252" i="4"/>
  <c r="R80" i="4"/>
  <c r="U166" i="4"/>
  <c r="S448" i="4"/>
  <c r="Y447" i="4"/>
  <c r="U24" i="1" s="1"/>
  <c r="X252" i="4"/>
  <c r="T448" i="4"/>
  <c r="Y164" i="4"/>
  <c r="Y435" i="4"/>
  <c r="U18" i="1" s="1"/>
  <c r="R166" i="4"/>
  <c r="Y434" i="4"/>
  <c r="U29" i="1" s="1"/>
  <c r="Y161" i="4"/>
  <c r="T80" i="4"/>
  <c r="Y446" i="4"/>
  <c r="U27" i="1" s="1"/>
  <c r="X448" i="4"/>
  <c r="Y249" i="4"/>
  <c r="AP12" i="1" s="1"/>
  <c r="Y77" i="4"/>
  <c r="U14" i="1" s="1"/>
  <c r="V166" i="4"/>
  <c r="X166" i="4"/>
  <c r="X80" i="4"/>
  <c r="V80" i="4"/>
  <c r="Z32" i="4"/>
  <c r="T32" i="4"/>
  <c r="N7" i="1" s="1"/>
  <c r="AA32" i="4"/>
  <c r="R32" i="4"/>
  <c r="H7" i="1" s="1"/>
  <c r="U32" i="4"/>
  <c r="Y31" i="4"/>
  <c r="U9" i="1" s="1"/>
  <c r="W32" i="4"/>
  <c r="S32" i="4"/>
  <c r="Y30" i="4"/>
  <c r="U10" i="1" s="1"/>
  <c r="Q32" i="4"/>
  <c r="X32" i="4"/>
  <c r="V32" i="4"/>
  <c r="S7" i="1" s="1"/>
  <c r="Q40" i="1" l="1"/>
  <c r="Q38" i="1"/>
  <c r="Q33" i="1"/>
  <c r="Q36" i="1"/>
  <c r="Q34" i="1"/>
  <c r="Q42" i="1"/>
  <c r="Q41" i="1"/>
  <c r="Q43" i="1"/>
  <c r="Q39" i="1"/>
  <c r="AB658" i="4"/>
  <c r="Y252" i="4"/>
  <c r="Y80" i="4"/>
  <c r="AB80" i="4"/>
  <c r="Y658" i="4"/>
  <c r="Y32" i="4"/>
  <c r="U7" i="1" s="1"/>
  <c r="Y448" i="4"/>
  <c r="AB252" i="4"/>
  <c r="AB166" i="4"/>
  <c r="Q20" i="1"/>
  <c r="Y166" i="4"/>
  <c r="E7" i="1"/>
  <c r="Q16" i="1"/>
  <c r="Q26" i="1"/>
  <c r="Q17" i="1"/>
  <c r="Q29" i="1"/>
  <c r="P7" i="1"/>
  <c r="AB32" i="4"/>
  <c r="Q7" i="1" s="1"/>
  <c r="AB448" i="4"/>
  <c r="Q21" i="1"/>
  <c r="Q25" i="1"/>
  <c r="Q19"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B398DF9-8206-4E2E-8D95-CDE70387F403}" keepAlive="1" name="Query - Accounts" description="Connection to the 'Accounts' query in the workbook." type="5" refreshedVersion="0" background="1">
    <dbPr connection="Provider=Microsoft.Mashup.OleDb.1;Data Source=$Workbook$;Location=Accounts;Extended Properties=&quot;&quot;" command="SELECT * FROM [Accounts]"/>
  </connection>
  <connection id="2" xr16:uid="{E8253A51-26B5-4CD0-8A3C-D57A139D88E8}" keepAlive="1" name="Query - Products" description="Connection to the 'Products' query in the workbook." type="5" refreshedVersion="0" background="1">
    <dbPr connection="Provider=Microsoft.Mashup.OleDb.1;Data Source=$Workbook$;Location=Products;Extended Properties=&quot;&quot;" command="SELECT * FROM [Products]"/>
  </connection>
  <connection id="3" xr16:uid="{D4E02BDA-41A4-44BC-84B7-F0E9254FE14F}" keepAlive="1" name="Query - Transactions_Monthly" description="Connection to the 'Transactions_Monthly' query in the workbook." type="5" refreshedVersion="8" background="1">
    <dbPr connection="Provider=Microsoft.Mashup.OleDb.1;Data Source=$Workbook$;Location=Transactions_Monthly;Extended Properties=&quot;&quot;" command="SELECT * FROM [Transactions_Monthly]"/>
  </connection>
  <connection id="4" xr16:uid="{E16107F9-6240-4D12-87AA-4543C4B92F59}" keepAlive="1" name="Query - Transactions_Weekly" description="Connection to the 'Transactions_Weekly' query in the workbook." type="5" refreshedVersion="0" background="1">
    <dbPr connection="Provider=Microsoft.Mashup.OleDb.1;Data Source=$Workbook$;Location=Transactions_Weekly;Extended Properties=&quot;&quot;" command="SELECT * FROM [Transactions_Weekly]"/>
  </connection>
</connections>
</file>

<file path=xl/sharedStrings.xml><?xml version="1.0" encoding="utf-8"?>
<sst xmlns="http://schemas.openxmlformats.org/spreadsheetml/2006/main" count="936" uniqueCount="135">
  <si>
    <t>Franchise</t>
  </si>
  <si>
    <t>Wholesale</t>
  </si>
  <si>
    <t>Sum of Sell-In Units</t>
  </si>
  <si>
    <t>Sum of Sell-In Value (CHF)</t>
  </si>
  <si>
    <t>Sum of Sell-Out Units</t>
  </si>
  <si>
    <t>Sum of Sell-Out Value (CHF)</t>
  </si>
  <si>
    <t>Sum of Stock Units</t>
  </si>
  <si>
    <t>Sum of Returns Units</t>
  </si>
  <si>
    <t>vs LY</t>
  </si>
  <si>
    <t>SELL-IN UNITS</t>
  </si>
  <si>
    <t>SELL-IN VALUE</t>
  </si>
  <si>
    <t>SELL-OUT UNITS</t>
  </si>
  <si>
    <t>SELL-OUT VALUE</t>
  </si>
  <si>
    <t>STOCK UNITS</t>
  </si>
  <si>
    <t>RETURNS UNITS</t>
  </si>
  <si>
    <t>RETURNS UNITS ON SELLOUT</t>
  </si>
  <si>
    <t>vs LY ppts</t>
  </si>
  <si>
    <t>SELL-THROUGH</t>
  </si>
  <si>
    <t>Values</t>
  </si>
  <si>
    <t>Year</t>
  </si>
  <si>
    <t>Account Type</t>
  </si>
  <si>
    <t>Month #</t>
  </si>
  <si>
    <t>TOTAL</t>
  </si>
  <si>
    <t>CUM SELL-IN UNITS</t>
  </si>
  <si>
    <t>CUM SELL-OUT UNITS</t>
  </si>
  <si>
    <t>OPENING STOCK 1 JAN</t>
  </si>
  <si>
    <t>Category</t>
  </si>
  <si>
    <t>Leather Goods</t>
  </si>
  <si>
    <t>Men's Footwear</t>
  </si>
  <si>
    <t>Women's Footwear</t>
  </si>
  <si>
    <t>Country</t>
  </si>
  <si>
    <t>France</t>
  </si>
  <si>
    <t>Germany</t>
  </si>
  <si>
    <t>Italy</t>
  </si>
  <si>
    <t>Spain</t>
  </si>
  <si>
    <t>Sweden</t>
  </si>
  <si>
    <t>United Kingdom</t>
  </si>
  <si>
    <t>Region</t>
  </si>
  <si>
    <t>DACH</t>
  </si>
  <si>
    <t>France and Benelux</t>
  </si>
  <si>
    <t>Iberia</t>
  </si>
  <si>
    <t>Nordics and Baltics</t>
  </si>
  <si>
    <t>Southern Europe</t>
  </si>
  <si>
    <t>UK and Ireland</t>
  </si>
  <si>
    <t>Product Name</t>
  </si>
  <si>
    <t>Aurore Ankle Boot</t>
  </si>
  <si>
    <t>Bastille Boot</t>
  </si>
  <si>
    <t>Cambon Card Holder</t>
  </si>
  <si>
    <t>Cambon Slingback</t>
  </si>
  <si>
    <t>Etoile Pump 100</t>
  </si>
  <si>
    <t>Etoile Zip Wallet</t>
  </si>
  <si>
    <t>Faubourg Sneaker</t>
  </si>
  <si>
    <t>Lumiere Sneaker</t>
  </si>
  <si>
    <t>Nocturne Derby</t>
  </si>
  <si>
    <t>Rive Crossbody Pouch</t>
  </si>
  <si>
    <t>Rive Loafer</t>
  </si>
  <si>
    <t>Soiree Mule</t>
  </si>
  <si>
    <t>Vasseur Oxford</t>
  </si>
  <si>
    <t>Voltige Belt</t>
  </si>
  <si>
    <t>Voltige Sandal</t>
  </si>
  <si>
    <t>Month Name</t>
  </si>
  <si>
    <t>JAN</t>
  </si>
  <si>
    <t>FEB</t>
  </si>
  <si>
    <t>MAR</t>
  </si>
  <si>
    <t>APR</t>
  </si>
  <si>
    <t>MAY</t>
  </si>
  <si>
    <t>JUN</t>
  </si>
  <si>
    <t>JUL</t>
  </si>
  <si>
    <t>AUG</t>
  </si>
  <si>
    <t>SEP</t>
  </si>
  <si>
    <t>OCT</t>
  </si>
  <si>
    <t>NOV</t>
  </si>
  <si>
    <t>DEC</t>
  </si>
  <si>
    <t>FRANCHISE</t>
  </si>
  <si>
    <t>WHOLESALE</t>
  </si>
  <si>
    <t/>
  </si>
  <si>
    <t>LEATHER GOODS</t>
  </si>
  <si>
    <t>MEN'S FOOTWEAR</t>
  </si>
  <si>
    <t>WOMEN'S FOOTWEAR</t>
  </si>
  <si>
    <t>AURORE ANKLE BOOT</t>
  </si>
  <si>
    <t>BASTILLE BOOT</t>
  </si>
  <si>
    <t>CAMBON CARD HOLDER</t>
  </si>
  <si>
    <t>CAMBON SLINGBACK</t>
  </si>
  <si>
    <t>ETOILE PUMP 100</t>
  </si>
  <si>
    <t>ETOILE ZIP WALLET</t>
  </si>
  <si>
    <t>FAUBOURG SNEAKER</t>
  </si>
  <si>
    <t>LUMIERE SNEAKER</t>
  </si>
  <si>
    <t>NOCTURNE DERBY</t>
  </si>
  <si>
    <t>RIVE CROSSBODY POUCH</t>
  </si>
  <si>
    <t>RIVE LOAFER</t>
  </si>
  <si>
    <t>SOIREE MULE</t>
  </si>
  <si>
    <t>VASSEUR OXFORD</t>
  </si>
  <si>
    <t>VOLTIGE BELT</t>
  </si>
  <si>
    <t>VOLTIGE SANDAL</t>
  </si>
  <si>
    <t>FRANCE AND BENELUX</t>
  </si>
  <si>
    <t>IBERIA</t>
  </si>
  <si>
    <t>NORDICS AND BALTICS</t>
  </si>
  <si>
    <t>SOUTHERN EUROPE</t>
  </si>
  <si>
    <t>UK AND IRELAND</t>
  </si>
  <si>
    <t>Sell-In</t>
  </si>
  <si>
    <t>Units</t>
  </si>
  <si>
    <t>Value</t>
  </si>
  <si>
    <t>Sell-Out</t>
  </si>
  <si>
    <t>Returns</t>
  </si>
  <si>
    <t>As a percentage of Sell-Out vs LY (ppts)</t>
  </si>
  <si>
    <t>Sell-Through</t>
  </si>
  <si>
    <t>Mix</t>
  </si>
  <si>
    <t>Account Name</t>
  </si>
  <si>
    <t>Alpenrose Schuhhaus</t>
  </si>
  <si>
    <t>Atelier del Sud</t>
  </si>
  <si>
    <t>Belgrave Maison</t>
  </si>
  <si>
    <t>Boutique Almendra</t>
  </si>
  <si>
    <t>Casa Lombardi</t>
  </si>
  <si>
    <t>Casa Serrano</t>
  </si>
  <si>
    <t>Hartwell &amp; Vane</t>
  </si>
  <si>
    <t>Konigsallee Boutique</t>
  </si>
  <si>
    <t>Le Comptoir de la Mode</t>
  </si>
  <si>
    <t>Maison Doree</t>
  </si>
  <si>
    <t>Nordkapp Trading House</t>
  </si>
  <si>
    <t>Stureplan Atelier</t>
  </si>
  <si>
    <t>TOPLINE</t>
  </si>
  <si>
    <t>ALPENROSE SCHUHHAUS</t>
  </si>
  <si>
    <t>ATELIER DEL SUD</t>
  </si>
  <si>
    <t>BELGRAVE MAISON</t>
  </si>
  <si>
    <t>BOUTIQUE ALMENDRA</t>
  </si>
  <si>
    <t>CASA LOMBARDI</t>
  </si>
  <si>
    <t>CASA SERRANO</t>
  </si>
  <si>
    <t>HARTWELL &amp; VANE</t>
  </si>
  <si>
    <t>KONIGSALLEE BOUTIQUE</t>
  </si>
  <si>
    <t>LE COMPTOIR DE LA MODE</t>
  </si>
  <si>
    <t>MAISON DOREE</t>
  </si>
  <si>
    <t>NORDKAPP TRADING HOUSE</t>
  </si>
  <si>
    <t>STUREPLAN ATELIER</t>
  </si>
  <si>
    <t>CHANNEL</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</si>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</sst>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0.00&quot; ppts&quot;;\(0.00\)&quot; ppts&quot;;&quot;-&quot;"/>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Tw Cen MT"/>
      <family val="2"/>
    </font>
    <font>
      <b/>
      <sz val="11"/>
      <color theme="1"/>
      <name val="Tw Cen MT"/>
      <family val="2"/>
    </font>
    <font>
      <sz val="14"/>
      <color theme="1"/>
      <name val="Tw Cen MT"/>
      <family val="2"/>
    </font>
    <font>
      <b/>
      <sz val="14"/>
      <color theme="1"/>
      <name val="Tw Cen MT"/>
      <family val="2"/>
    </font>
    <font>
      <b/>
      <sz val="26"/>
      <color theme="1"/>
      <name val="Tw Cen MT"/>
      <family val="2"/>
    </font>
    <font>
      <sz val="40"/>
      <color theme="1"/>
      <name val="Tw Cen MT"/>
      <family val="2"/>
    </font>
    <font>
      <b/>
      <sz val="40"/>
      <color theme="1"/>
      <name val="Tw Cen MT"/>
      <family val="2"/>
    </font>
    <font>
      <b/>
      <sz val="11"/>
      <name val="Tw Cen MT"/>
      <family val="2"/>
    </font>
    <font>
      <b/>
      <sz val="26"/>
      <name val="Tw Cen MT"/>
      <family val="2"/>
    </font>
  </fonts>
  <fills count="8">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tint="-4.9989318521683403E-2"/>
        <bgColor indexed="64"/>
      </patternFill>
    </fill>
  </fills>
  <borders count="12">
    <border>
      <left/>
      <right/>
      <top/>
      <bottom/>
      <diagonal/>
    </border>
    <border>
      <left/>
      <right/>
      <top style="thin">
        <color theme="0" tint="-0.14999847407452621"/>
      </top>
      <bottom style="thin">
        <color theme="0" tint="-0.14999847407452621"/>
      </bottom>
      <diagonal/>
    </border>
    <border>
      <left/>
      <right/>
      <top style="thin">
        <color indexed="64"/>
      </top>
      <bottom style="thin">
        <color indexed="64"/>
      </bottom>
      <diagonal/>
    </border>
    <border>
      <left/>
      <right/>
      <top/>
      <bottom style="thin">
        <color indexed="64"/>
      </bottom>
      <diagonal/>
    </border>
    <border>
      <left/>
      <right/>
      <top style="thin">
        <color theme="0" tint="-0.14999847407452621"/>
      </top>
      <bottom style="thin">
        <color indexed="64"/>
      </bottom>
      <diagonal/>
    </border>
    <border>
      <left/>
      <right/>
      <top style="thin">
        <color indexed="64"/>
      </top>
      <bottom/>
      <diagonal/>
    </border>
    <border>
      <left style="thin">
        <color indexed="64"/>
      </left>
      <right/>
      <top style="thin">
        <color indexed="64"/>
      </top>
      <bottom style="thin">
        <color theme="0" tint="-0.14999847407452621"/>
      </bottom>
      <diagonal/>
    </border>
    <border>
      <left/>
      <right style="thin">
        <color indexed="64"/>
      </right>
      <top style="thin">
        <color indexed="64"/>
      </top>
      <bottom/>
      <diagonal/>
    </border>
    <border>
      <left style="thin">
        <color indexed="64"/>
      </left>
      <right/>
      <top style="thin">
        <color theme="0" tint="-0.14999847407452621"/>
      </top>
      <bottom style="thin">
        <color theme="0" tint="-0.14999847407452621"/>
      </bottom>
      <diagonal/>
    </border>
    <border>
      <left/>
      <right style="thin">
        <color indexed="64"/>
      </right>
      <top/>
      <bottom/>
      <diagonal/>
    </border>
    <border>
      <left style="thin">
        <color indexed="64"/>
      </left>
      <right/>
      <top style="thin">
        <color theme="0" tint="-0.14999847407452621"/>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0" fillId="0" borderId="0" xfId="0" pivotButton="1"/>
    <xf numFmtId="164" fontId="0" fillId="0" borderId="0" xfId="0" applyNumberFormat="1"/>
    <xf numFmtId="9" fontId="0" fillId="0" borderId="0" xfId="2" applyFont="1"/>
    <xf numFmtId="165" fontId="0" fillId="0" borderId="0" xfId="1" applyNumberFormat="1" applyFont="1"/>
    <xf numFmtId="0" fontId="0" fillId="0" borderId="0" xfId="0" applyAlignment="1">
      <alignment wrapText="1"/>
    </xf>
    <xf numFmtId="0" fontId="2" fillId="0" borderId="1" xfId="0" applyFont="1" applyBorder="1" applyAlignment="1">
      <alignment wrapText="1"/>
    </xf>
    <xf numFmtId="0" fontId="2" fillId="0" borderId="0" xfId="0" applyFont="1" applyAlignment="1">
      <alignment wrapText="1"/>
    </xf>
    <xf numFmtId="0" fontId="2" fillId="0" borderId="4" xfId="0" applyFont="1" applyBorder="1"/>
    <xf numFmtId="0" fontId="2" fillId="0" borderId="3" xfId="0" applyFont="1" applyBorder="1"/>
    <xf numFmtId="0" fontId="0" fillId="0" borderId="5" xfId="0" applyBorder="1"/>
    <xf numFmtId="0" fontId="2" fillId="2" borderId="6" xfId="0" applyFont="1" applyFill="1" applyBorder="1"/>
    <xf numFmtId="0" fontId="0" fillId="2" borderId="5" xfId="0" applyFill="1" applyBorder="1"/>
    <xf numFmtId="164" fontId="0" fillId="2" borderId="5" xfId="1" applyNumberFormat="1" applyFont="1" applyFill="1" applyBorder="1"/>
    <xf numFmtId="9" fontId="0" fillId="2" borderId="5" xfId="2" applyFont="1" applyFill="1" applyBorder="1"/>
    <xf numFmtId="165" fontId="0" fillId="2" borderId="5" xfId="1" applyNumberFormat="1" applyFont="1" applyFill="1" applyBorder="1"/>
    <xf numFmtId="9" fontId="0" fillId="2" borderId="7" xfId="2" applyFont="1" applyFill="1" applyBorder="1"/>
    <xf numFmtId="0" fontId="2" fillId="2" borderId="8" xfId="0" applyFont="1" applyFill="1" applyBorder="1"/>
    <xf numFmtId="0" fontId="0" fillId="2" borderId="0" xfId="0" applyFill="1"/>
    <xf numFmtId="164" fontId="0" fillId="2" borderId="0" xfId="1" applyNumberFormat="1" applyFont="1" applyFill="1" applyBorder="1"/>
    <xf numFmtId="9" fontId="0" fillId="2" borderId="0" xfId="2" applyFont="1" applyFill="1" applyBorder="1"/>
    <xf numFmtId="165" fontId="0" fillId="2" borderId="0" xfId="1" applyNumberFormat="1" applyFont="1" applyFill="1" applyBorder="1"/>
    <xf numFmtId="9" fontId="0" fillId="2" borderId="9" xfId="2" applyFont="1" applyFill="1" applyBorder="1"/>
    <xf numFmtId="0" fontId="2" fillId="2" borderId="10" xfId="0" applyFont="1" applyFill="1" applyBorder="1"/>
    <xf numFmtId="0" fontId="0" fillId="2" borderId="3" xfId="0" applyFill="1" applyBorder="1"/>
    <xf numFmtId="164" fontId="0" fillId="2" borderId="3" xfId="0" applyNumberFormat="1" applyFill="1" applyBorder="1"/>
    <xf numFmtId="9" fontId="2" fillId="2" borderId="2" xfId="2" applyFont="1" applyFill="1" applyBorder="1"/>
    <xf numFmtId="165" fontId="2" fillId="2" borderId="2" xfId="1" applyNumberFormat="1" applyFont="1" applyFill="1" applyBorder="1"/>
    <xf numFmtId="9" fontId="2" fillId="2" borderId="11" xfId="2" applyFont="1" applyFill="1" applyBorder="1"/>
    <xf numFmtId="1" fontId="2" fillId="0" borderId="0" xfId="0" applyNumberFormat="1" applyFont="1"/>
    <xf numFmtId="3" fontId="0" fillId="0" borderId="0" xfId="0" applyNumberFormat="1"/>
    <xf numFmtId="3" fontId="2" fillId="0" borderId="0" xfId="0" applyNumberFormat="1" applyFont="1"/>
    <xf numFmtId="0" fontId="3" fillId="0" borderId="0" xfId="0" applyFont="1"/>
    <xf numFmtId="9" fontId="3" fillId="0" borderId="0" xfId="2" applyFont="1"/>
    <xf numFmtId="0" fontId="4" fillId="0" borderId="0" xfId="0" applyFont="1"/>
    <xf numFmtId="0" fontId="4" fillId="0" borderId="0" xfId="0" applyFont="1" applyAlignment="1">
      <alignment horizontal="center"/>
    </xf>
    <xf numFmtId="9" fontId="3" fillId="7" borderId="0" xfId="2" applyFont="1" applyFill="1" applyBorder="1"/>
    <xf numFmtId="9" fontId="3" fillId="0" borderId="0" xfId="2" applyFont="1" applyFill="1" applyBorder="1"/>
    <xf numFmtId="0" fontId="5" fillId="0" borderId="0" xfId="0" applyFont="1"/>
    <xf numFmtId="0" fontId="8" fillId="0" borderId="0" xfId="0" applyFont="1" applyAlignment="1">
      <alignment horizontal="centerContinuous" vertical="center"/>
    </xf>
    <xf numFmtId="0" fontId="8" fillId="7" borderId="0" xfId="0" applyFont="1" applyFill="1" applyAlignment="1">
      <alignment horizontal="centerContinuous" vertical="center"/>
    </xf>
    <xf numFmtId="0" fontId="9" fillId="7" borderId="0" xfId="0" applyFont="1" applyFill="1" applyAlignment="1">
      <alignment horizontal="left" vertical="center" indent="1"/>
    </xf>
    <xf numFmtId="0" fontId="4" fillId="7" borderId="0" xfId="0" applyFont="1" applyFill="1" applyAlignment="1">
      <alignment horizontal="left" indent="1"/>
    </xf>
    <xf numFmtId="0" fontId="3" fillId="0" borderId="0" xfId="0" applyFont="1" applyAlignment="1">
      <alignment horizontal="left" indent="1"/>
    </xf>
    <xf numFmtId="0" fontId="4" fillId="0" borderId="0" xfId="0" applyFont="1" applyAlignment="1">
      <alignment horizontal="left" indent="1"/>
    </xf>
    <xf numFmtId="164" fontId="4" fillId="7" borderId="0" xfId="1" applyNumberFormat="1" applyFont="1" applyFill="1"/>
    <xf numFmtId="9" fontId="4" fillId="7" borderId="0" xfId="2" applyFont="1" applyFill="1" applyBorder="1"/>
    <xf numFmtId="9" fontId="4" fillId="7" borderId="0" xfId="2" applyFont="1" applyFill="1"/>
    <xf numFmtId="165" fontId="4" fillId="7" borderId="0" xfId="1" applyNumberFormat="1" applyFont="1" applyFill="1"/>
    <xf numFmtId="164" fontId="3" fillId="7" borderId="0" xfId="1" applyNumberFormat="1" applyFont="1" applyFill="1"/>
    <xf numFmtId="9" fontId="3" fillId="7" borderId="0" xfId="2" applyFont="1" applyFill="1"/>
    <xf numFmtId="165" fontId="3" fillId="7" borderId="0" xfId="1" applyNumberFormat="1" applyFont="1" applyFill="1"/>
    <xf numFmtId="0" fontId="7" fillId="7" borderId="0" xfId="0" applyFont="1" applyFill="1" applyAlignment="1">
      <alignment horizontal="left" indent="1"/>
    </xf>
    <xf numFmtId="0" fontId="7" fillId="0" borderId="0" xfId="0" applyFont="1"/>
    <xf numFmtId="0" fontId="11" fillId="3" borderId="0" xfId="0" applyFont="1" applyFill="1" applyAlignment="1">
      <alignment horizontal="centerContinuous"/>
    </xf>
    <xf numFmtId="0" fontId="11" fillId="4" borderId="0" xfId="0" applyFont="1" applyFill="1" applyAlignment="1">
      <alignment horizontal="centerContinuous"/>
    </xf>
    <xf numFmtId="0" fontId="11" fillId="5" borderId="0" xfId="0" applyFont="1" applyFill="1" applyAlignment="1">
      <alignment horizontal="centerContinuous"/>
    </xf>
    <xf numFmtId="0" fontId="11" fillId="6" borderId="0" xfId="0" applyFont="1" applyFill="1" applyAlignment="1">
      <alignment horizontal="centerContinuous"/>
    </xf>
    <xf numFmtId="0" fontId="3" fillId="0" borderId="0" xfId="0" applyFont="1" applyAlignment="1">
      <alignment vertical="center"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0" fontId="9" fillId="7" borderId="0" xfId="0" applyFont="1" applyFill="1" applyAlignment="1">
      <alignment horizontal="center" vertical="center"/>
    </xf>
  </cellXfs>
  <cellStyles count="3">
    <cellStyle name="Comma" xfId="1" builtinId="3"/>
    <cellStyle name="Normal" xfId="0" builtinId="0"/>
    <cellStyle name="Percent" xfId="2" builtinId="5"/>
  </cellStyles>
  <dxfs count="8">
    <dxf>
      <font>
        <color rgb="FF006100"/>
      </font>
      <fill>
        <patternFill>
          <bgColor rgb="FFC6EFCE"/>
        </patternFill>
      </fill>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s>
  <tableStyles count="0" defaultTableStyle="TableStyleMedium2" defaultPivotStyle="PivotStyleLight16"/>
  <colors>
    <mruColors>
      <color rgb="FFEBE9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openxmlformats.org/officeDocument/2006/relationships/styles" Target="styles.xml"/><Relationship Id="rId3" Type="http://schemas.openxmlformats.org/officeDocument/2006/relationships/pivotCacheDefinition" Target="pivotCache/pivotCacheDefinition1.xml"/><Relationship Id="rId7" Type="http://schemas.microsoft.com/office/2007/relationships/slicerCache" Target="slicerCaches/slicerCache4.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theme" Target="theme/theme1.xml"/><Relationship Id="rId5" Type="http://schemas.microsoft.com/office/2007/relationships/slicerCache" Target="slicerCaches/slicerCache2.xml"/><Relationship Id="rId15" Type="http://schemas.microsoft.com/office/2017/10/relationships/person" Target="persons/person.xml"/><Relationship Id="rId10" Type="http://schemas.microsoft.com/office/2007/relationships/slicerCache" Target="slicerCaches/slicerCache7.xml"/><Relationship Id="rId4" Type="http://schemas.microsoft.com/office/2007/relationships/slicerCache" Target="slicerCaches/slicerCache1.xml"/><Relationship Id="rId9" Type="http://schemas.microsoft.com/office/2007/relationships/slicerCache" Target="slicerCaches/slicerCache6.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22</xdr:col>
      <xdr:colOff>8662</xdr:colOff>
      <xdr:row>25</xdr:row>
      <xdr:rowOff>225136</xdr:rowOff>
    </xdr:from>
    <xdr:to>
      <xdr:col>23</xdr:col>
      <xdr:colOff>9526</xdr:colOff>
      <xdr:row>42</xdr:row>
      <xdr:rowOff>204107</xdr:rowOff>
    </xdr:to>
    <mc:AlternateContent xmlns:mc="http://schemas.openxmlformats.org/markup-compatibility/2006" xmlns:a14="http://schemas.microsoft.com/office/drawing/2010/main">
      <mc:Choice Requires="a14">
        <xdr:graphicFrame macro="">
          <xdr:nvGraphicFramePr>
            <xdr:cNvPr id="2" name="Account Name">
              <a:extLst>
                <a:ext uri="{FF2B5EF4-FFF2-40B4-BE49-F238E27FC236}">
                  <a16:creationId xmlns:a16="http://schemas.microsoft.com/office/drawing/2014/main" id="{E3D9192C-A279-44F0-BFBF-18DFDCAC5A9B}"/>
                </a:ext>
              </a:extLst>
            </xdr:cNvPr>
            <xdr:cNvGraphicFramePr/>
          </xdr:nvGraphicFramePr>
          <xdr:xfrm>
            <a:off x="0" y="0"/>
            <a:ext cx="0" cy="0"/>
          </xdr:xfrm>
          <a:graphic>
            <a:graphicData uri="http://schemas.microsoft.com/office/drawing/2010/slicer">
              <sle:slicer xmlns:sle="http://schemas.microsoft.com/office/drawing/2010/slicer" name="Account Name"/>
            </a:graphicData>
          </a:graphic>
        </xdr:graphicFrame>
      </mc:Choice>
      <mc:Fallback xmlns="">
        <xdr:sp macro="" textlink="">
          <xdr:nvSpPr>
            <xdr:cNvPr id="0" name=""/>
            <xdr:cNvSpPr>
              <a:spLocks noTextEdit="1"/>
            </xdr:cNvSpPr>
          </xdr:nvSpPr>
          <xdr:spPr>
            <a:xfrm>
              <a:off x="19301117" y="7428887"/>
              <a:ext cx="2650546" cy="418790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22</xdr:col>
      <xdr:colOff>7494</xdr:colOff>
      <xdr:row>2</xdr:row>
      <xdr:rowOff>188461</xdr:rowOff>
    </xdr:from>
    <xdr:to>
      <xdr:col>22</xdr:col>
      <xdr:colOff>2633029</xdr:colOff>
      <xdr:row>5</xdr:row>
      <xdr:rowOff>21392</xdr:rowOff>
    </xdr:to>
    <mc:AlternateContent xmlns:mc="http://schemas.openxmlformats.org/markup-compatibility/2006" xmlns:a14="http://schemas.microsoft.com/office/drawing/2010/main">
      <mc:Choice Requires="a14">
        <xdr:graphicFrame macro="">
          <xdr:nvGraphicFramePr>
            <xdr:cNvPr id="3" name="Account Type">
              <a:extLst>
                <a:ext uri="{FF2B5EF4-FFF2-40B4-BE49-F238E27FC236}">
                  <a16:creationId xmlns:a16="http://schemas.microsoft.com/office/drawing/2014/main" id="{163CFEE2-89DD-4F10-A2FA-50D011985C18}"/>
                </a:ext>
              </a:extLst>
            </xdr:cNvPr>
            <xdr:cNvGraphicFramePr/>
          </xdr:nvGraphicFramePr>
          <xdr:xfrm>
            <a:off x="0" y="0"/>
            <a:ext cx="0" cy="0"/>
          </xdr:xfrm>
          <a:graphic>
            <a:graphicData uri="http://schemas.microsoft.com/office/drawing/2010/slicer">
              <sle:slicer xmlns:sle="http://schemas.microsoft.com/office/drawing/2010/slicer" name="Account Type"/>
            </a:graphicData>
          </a:graphic>
        </xdr:graphicFrame>
      </mc:Choice>
      <mc:Fallback xmlns="">
        <xdr:sp macro="" textlink="">
          <xdr:nvSpPr>
            <xdr:cNvPr id="0" name=""/>
            <xdr:cNvSpPr>
              <a:spLocks noTextEdit="1"/>
            </xdr:cNvSpPr>
          </xdr:nvSpPr>
          <xdr:spPr>
            <a:xfrm>
              <a:off x="18884312" y="1435370"/>
              <a:ext cx="2625535" cy="102788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1670</xdr:colOff>
      <xdr:row>2</xdr:row>
      <xdr:rowOff>73348</xdr:rowOff>
    </xdr:from>
    <xdr:to>
      <xdr:col>1</xdr:col>
      <xdr:colOff>2628688</xdr:colOff>
      <xdr:row>5</xdr:row>
      <xdr:rowOff>162994</xdr:rowOff>
    </xdr:to>
    <mc:AlternateContent xmlns:mc="http://schemas.openxmlformats.org/markup-compatibility/2006" xmlns:a14="http://schemas.microsoft.com/office/drawing/2010/main">
      <mc:Choice Requires="a14">
        <xdr:graphicFrame macro="">
          <xdr:nvGraphicFramePr>
            <xdr:cNvPr id="4" name="Category">
              <a:extLst>
                <a:ext uri="{FF2B5EF4-FFF2-40B4-BE49-F238E27FC236}">
                  <a16:creationId xmlns:a16="http://schemas.microsoft.com/office/drawing/2014/main" id="{12BAA93B-45B7-4D7C-A75A-741BD6591D6D}"/>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261443" y="1320257"/>
              <a:ext cx="2627018" cy="128460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44824</xdr:colOff>
      <xdr:row>1</xdr:row>
      <xdr:rowOff>0</xdr:rowOff>
    </xdr:from>
    <xdr:to>
      <xdr:col>16</xdr:col>
      <xdr:colOff>870857</xdr:colOff>
      <xdr:row>1</xdr:row>
      <xdr:rowOff>974911</xdr:rowOff>
    </xdr:to>
    <mc:AlternateContent xmlns:mc="http://schemas.openxmlformats.org/markup-compatibility/2006" xmlns:a14="http://schemas.microsoft.com/office/drawing/2010/main">
      <mc:Choice Requires="a14">
        <xdr:graphicFrame macro="">
          <xdr:nvGraphicFramePr>
            <xdr:cNvPr id="6" name="Month Name">
              <a:extLst>
                <a:ext uri="{FF2B5EF4-FFF2-40B4-BE49-F238E27FC236}">
                  <a16:creationId xmlns:a16="http://schemas.microsoft.com/office/drawing/2014/main" id="{A6241FAE-7363-448F-B9AA-74D7622B6168}"/>
                </a:ext>
              </a:extLst>
            </xdr:cNvPr>
            <xdr:cNvGraphicFramePr/>
          </xdr:nvGraphicFramePr>
          <xdr:xfrm>
            <a:off x="0" y="0"/>
            <a:ext cx="0" cy="0"/>
          </xdr:xfrm>
          <a:graphic>
            <a:graphicData uri="http://schemas.microsoft.com/office/drawing/2010/slicer">
              <sle:slicer xmlns:sle="http://schemas.microsoft.com/office/drawing/2010/slicer" name="Month Name"/>
            </a:graphicData>
          </a:graphic>
        </xdr:graphicFrame>
      </mc:Choice>
      <mc:Fallback xmlns="">
        <xdr:sp macro="" textlink="">
          <xdr:nvSpPr>
            <xdr:cNvPr id="0" name=""/>
            <xdr:cNvSpPr>
              <a:spLocks noTextEdit="1"/>
            </xdr:cNvSpPr>
          </xdr:nvSpPr>
          <xdr:spPr>
            <a:xfrm>
              <a:off x="3543097" y="242455"/>
              <a:ext cx="10974487" cy="97491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29</xdr:col>
      <xdr:colOff>122464</xdr:colOff>
      <xdr:row>1</xdr:row>
      <xdr:rowOff>22411</xdr:rowOff>
    </xdr:from>
    <xdr:to>
      <xdr:col>41</xdr:col>
      <xdr:colOff>1402773</xdr:colOff>
      <xdr:row>1</xdr:row>
      <xdr:rowOff>952500</xdr:rowOff>
    </xdr:to>
    <mc:AlternateContent xmlns:mc="http://schemas.openxmlformats.org/markup-compatibility/2006" xmlns:a14="http://schemas.microsoft.com/office/drawing/2010/main">
      <mc:Choice Requires="a14">
        <xdr:graphicFrame macro="">
          <xdr:nvGraphicFramePr>
            <xdr:cNvPr id="7" name="Product Name">
              <a:extLst>
                <a:ext uri="{FF2B5EF4-FFF2-40B4-BE49-F238E27FC236}">
                  <a16:creationId xmlns:a16="http://schemas.microsoft.com/office/drawing/2014/main" id="{EDBC874D-E277-4195-8C93-D5D064FDE96E}"/>
                </a:ext>
              </a:extLst>
            </xdr:cNvPr>
            <xdr:cNvGraphicFramePr/>
          </xdr:nvGraphicFramePr>
          <xdr:xfrm>
            <a:off x="0" y="0"/>
            <a:ext cx="0" cy="0"/>
          </xdr:xfrm>
          <a:graphic>
            <a:graphicData uri="http://schemas.microsoft.com/office/drawing/2010/slicer">
              <sle:slicer xmlns:sle="http://schemas.microsoft.com/office/drawing/2010/slicer" name="Product Name"/>
            </a:graphicData>
          </a:graphic>
        </xdr:graphicFrame>
      </mc:Choice>
      <mc:Fallback xmlns="">
        <xdr:sp macro="" textlink="">
          <xdr:nvSpPr>
            <xdr:cNvPr id="0" name=""/>
            <xdr:cNvSpPr>
              <a:spLocks noTextEdit="1"/>
            </xdr:cNvSpPr>
          </xdr:nvSpPr>
          <xdr:spPr>
            <a:xfrm>
              <a:off x="26619282" y="264866"/>
              <a:ext cx="11100955" cy="93008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24741</xdr:colOff>
      <xdr:row>1</xdr:row>
      <xdr:rowOff>22411</xdr:rowOff>
    </xdr:from>
    <xdr:to>
      <xdr:col>29</xdr:col>
      <xdr:colOff>54427</xdr:colOff>
      <xdr:row>1</xdr:row>
      <xdr:rowOff>963704</xdr:rowOff>
    </xdr:to>
    <mc:AlternateContent xmlns:mc="http://schemas.openxmlformats.org/markup-compatibility/2006" xmlns:a14="http://schemas.microsoft.com/office/drawing/2010/main">
      <mc:Choice Requires="a14">
        <xdr:graphicFrame macro="">
          <xdr:nvGraphicFramePr>
            <xdr:cNvPr id="8" name="Region">
              <a:extLst>
                <a:ext uri="{FF2B5EF4-FFF2-40B4-BE49-F238E27FC236}">
                  <a16:creationId xmlns:a16="http://schemas.microsoft.com/office/drawing/2014/main" id="{AE2B290E-5C85-42E1-B440-75FA2CBFC667}"/>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22555696" y="264866"/>
              <a:ext cx="3995550" cy="94129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13609</xdr:colOff>
      <xdr:row>1</xdr:row>
      <xdr:rowOff>11205</xdr:rowOff>
    </xdr:from>
    <xdr:to>
      <xdr:col>21</xdr:col>
      <xdr:colOff>0</xdr:colOff>
      <xdr:row>1</xdr:row>
      <xdr:rowOff>963705</xdr:rowOff>
    </xdr:to>
    <mc:AlternateContent xmlns:mc="http://schemas.openxmlformats.org/markup-compatibility/2006" xmlns:a14="http://schemas.microsoft.com/office/drawing/2010/main">
      <mc:Choice Requires="a14">
        <xdr:graphicFrame macro="">
          <xdr:nvGraphicFramePr>
            <xdr:cNvPr id="9" name="Season">
              <a:extLst>
                <a:ext uri="{FF2B5EF4-FFF2-40B4-BE49-F238E27FC236}">
                  <a16:creationId xmlns:a16="http://schemas.microsoft.com/office/drawing/2014/main" id="{3429AC46-A2A4-4BDD-B46E-038EAAEC4576}"/>
                </a:ext>
              </a:extLst>
            </xdr:cNvPr>
            <xdr:cNvGraphicFramePr/>
          </xdr:nvGraphicFramePr>
          <xdr:xfrm>
            <a:off x="0" y="0"/>
            <a:ext cx="0" cy="0"/>
          </xdr:xfrm>
          <a:graphic>
            <a:graphicData uri="http://schemas.microsoft.com/office/drawing/2010/slicer">
              <sle:slicer xmlns:sle="http://schemas.microsoft.com/office/drawing/2010/slicer" name="Season"/>
            </a:graphicData>
          </a:graphic>
        </xdr:graphicFrame>
      </mc:Choice>
      <mc:Fallback xmlns="">
        <xdr:sp macro="" textlink="">
          <xdr:nvSpPr>
            <xdr:cNvPr id="0" name=""/>
            <xdr:cNvSpPr>
              <a:spLocks noTextEdit="1"/>
            </xdr:cNvSpPr>
          </xdr:nvSpPr>
          <xdr:spPr>
            <a:xfrm>
              <a:off x="14612836" y="253660"/>
              <a:ext cx="4113068" cy="952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lvio Di Rubbo" refreshedDate="46260.815479282406" backgroundQuery="1" createdVersion="8" refreshedVersion="8" minRefreshableVersion="3" recordCount="2478" xr:uid="{26E83AF6-D985-4C0A-AEE2-AA66F536E1F1}">
  <cacheSource type="external" connectionId="3"/>
  <cacheFields count="17">
    <cacheField name="Month" numFmtId="0">
      <sharedItems containsSemiMixedTypes="0" containsNonDate="0" containsDate="1" containsString="0" minDate="2024-01-01T00:00:00" maxDate="2025-12-02T00:00:00" count="24">
        <d v="2024-01-01T00:00:00"/>
        <d v="2024-02-01T00:00:00"/>
        <d v="2024-03-01T00:00:00"/>
        <d v="2024-04-01T00:00:00"/>
        <d v="2024-05-01T00:00:00"/>
        <d v="2024-06-01T00:00:00"/>
        <d v="2024-07-01T00:00:00"/>
        <d v="2024-08-01T00:00:00"/>
        <d v="2024-09-01T00:00:00"/>
        <d v="2024-10-01T00:00:00"/>
        <d v="2024-11-01T00:00:00"/>
        <d v="2024-12-01T00:00:00"/>
        <d v="2025-01-01T00:00:00"/>
        <d v="2025-02-01T00:00:00"/>
        <d v="2025-03-01T00:00:00"/>
        <d v="2025-04-01T00:00:00"/>
        <d v="2025-05-01T00:00:00"/>
        <d v="2025-06-01T00:00:00"/>
        <d v="2025-07-01T00:00:00"/>
        <d v="2025-08-01T00:00:00"/>
        <d v="2025-09-01T00:00:00"/>
        <d v="2025-10-01T00:00:00"/>
        <d v="2025-11-01T00:00:00"/>
        <d v="2025-12-01T00:00:00"/>
      </sharedItems>
    </cacheField>
    <cacheField name="Year" numFmtId="0">
      <sharedItems containsSemiMixedTypes="0" containsString="0" containsNumber="1" containsInteger="1" minValue="2024" maxValue="2025" count="2">
        <n v="2024"/>
        <n v="2025"/>
      </sharedItems>
    </cacheField>
    <cacheField name="Month #" numFmtId="0">
      <sharedItems containsSemiMixedTypes="0" containsString="0" containsNumber="1" containsInteger="1" minValue="1" maxValue="12" count="12">
        <n v="1"/>
        <n v="2"/>
        <n v="3"/>
        <n v="4"/>
        <n v="5"/>
        <n v="6"/>
        <n v="7"/>
        <n v="8"/>
        <n v="9"/>
        <n v="10"/>
        <n v="11"/>
        <n v="12"/>
      </sharedItems>
    </cacheField>
    <cacheField name="Month Name" numFmtId="0">
      <sharedItems count="12">
        <s v="JAN"/>
        <s v="FEB"/>
        <s v="MAR"/>
        <s v="APR"/>
        <s v="MAY"/>
        <s v="JUN"/>
        <s v="JUL"/>
        <s v="AUG"/>
        <s v="SEP"/>
        <s v="OCT"/>
        <s v="NOV"/>
        <s v="DEC"/>
      </sharedItems>
    </cacheField>
    <cacheField name="Sell-In Units" numFmtId="0">
      <sharedItems containsSemiMixedTypes="0" containsString="0" containsNumber="1" containsInteger="1" minValue="0" maxValue="2724"/>
    </cacheField>
    <cacheField name="Sell-In Value (CHF)" numFmtId="0">
      <sharedItems containsSemiMixedTypes="0" containsString="0" containsNumber="1" containsInteger="1" minValue="0" maxValue="1251160"/>
    </cacheField>
    <cacheField name="Sell-Out Units" numFmtId="0">
      <sharedItems containsSemiMixedTypes="0" containsString="0" containsNumber="1" containsInteger="1" minValue="0" maxValue="2108"/>
    </cacheField>
    <cacheField name="Sell-Out Value (CHF)" numFmtId="0">
      <sharedItems containsSemiMixedTypes="0" containsString="0" containsNumber="1" containsInteger="1" minValue="0" maxValue="2486200"/>
    </cacheField>
    <cacheField name="Stock Units" numFmtId="0">
      <sharedItems containsSemiMixedTypes="0" containsString="0" containsNumber="1" containsInteger="1" minValue="0" maxValue="2929"/>
    </cacheField>
    <cacheField name="Returns Units" numFmtId="0">
      <sharedItems containsSemiMixedTypes="0" containsString="0" containsNumber="1" containsInteger="1" minValue="0" maxValue="75"/>
    </cacheField>
    <cacheField name="Account Name" numFmtId="0">
      <sharedItems count="12">
        <s v="Hartwell &amp; Vane"/>
        <s v="Belgrave Maison"/>
        <s v="Nordkapp Trading House"/>
        <s v="Stureplan Atelier"/>
        <s v="Alpenrose Schuhhaus"/>
        <s v="Konigsallee Boutique"/>
        <s v="Le Comptoir de la Mode"/>
        <s v="Maison Doree"/>
        <s v="Casa Serrano"/>
        <s v="Boutique Almendra"/>
        <s v="Casa Lombardi"/>
        <s v="Atelier del Sud"/>
      </sharedItems>
    </cacheField>
    <cacheField name="Region" numFmtId="0">
      <sharedItems count="6">
        <s v="UK and Ireland"/>
        <s v="Nordics and Baltics"/>
        <s v="DACH"/>
        <s v="France and Benelux"/>
        <s v="Iberia"/>
        <s v="Southern Europe"/>
      </sharedItems>
    </cacheField>
    <cacheField name="Country" numFmtId="0">
      <sharedItems count="6">
        <s v="United Kingdom"/>
        <s v="Sweden"/>
        <s v="Germany"/>
        <s v="France"/>
        <s v="Spain"/>
        <s v="Italy"/>
      </sharedItems>
    </cacheField>
    <cacheField name="Account Type" numFmtId="0">
      <sharedItems count="2">
        <s v="Wholesale"/>
        <s v="Franchise"/>
      </sharedItems>
    </cacheField>
    <cacheField name="Product Name" numFmtId="0">
      <sharedItems count="15">
        <s v="Etoile Pump 100"/>
        <s v="Voltige Belt"/>
        <s v="Vasseur Oxford"/>
        <s v="Cambon Slingback"/>
        <s v="Cambon Card Holder"/>
        <s v="Rive Loafer"/>
        <s v="Etoile Zip Wallet"/>
        <s v="Nocturne Derby"/>
        <s v="Aurore Ankle Boot"/>
        <s v="Voltige Sandal"/>
        <s v="Lumiere Sneaker"/>
        <s v="Soiree Mule"/>
        <s v="Rive Crossbody Pouch"/>
        <s v="Faubourg Sneaker"/>
        <s v="Bastille Boot"/>
      </sharedItems>
    </cacheField>
    <cacheField name="Category" numFmtId="0">
      <sharedItems count="3">
        <s v="Women's Footwear"/>
        <s v="Leather Goods"/>
        <s v="Men's Footwear"/>
      </sharedItems>
    </cacheField>
    <cacheField name="Season" numFmtId="0">
      <sharedItems count="4">
        <s v="SS24"/>
        <s v="FW24"/>
        <s v="SS25"/>
        <s v="FW25"/>
      </sharedItems>
    </cacheField>
  </cacheFields>
  <extLst>
    <ext xmlns:x14="http://schemas.microsoft.com/office/spreadsheetml/2009/9/main" uri="{725AE2AE-9491-48be-B2B4-4EB974FC3084}">
      <x14:pivotCacheDefinition pivotCacheId="183848007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78">
  <r>
    <x v="0"/>
    <x v="0"/>
    <x v="0"/>
    <x v="0"/>
    <n v="0"/>
    <n v="0"/>
    <n v="0"/>
    <n v="0"/>
    <n v="0"/>
    <n v="0"/>
    <x v="0"/>
    <x v="0"/>
    <x v="0"/>
    <x v="0"/>
    <x v="0"/>
    <x v="0"/>
    <x v="0"/>
  </r>
  <r>
    <x v="0"/>
    <x v="0"/>
    <x v="0"/>
    <x v="0"/>
    <n v="0"/>
    <n v="0"/>
    <n v="0"/>
    <n v="0"/>
    <n v="0"/>
    <n v="0"/>
    <x v="1"/>
    <x v="0"/>
    <x v="0"/>
    <x v="1"/>
    <x v="0"/>
    <x v="0"/>
    <x v="0"/>
  </r>
  <r>
    <x v="0"/>
    <x v="0"/>
    <x v="0"/>
    <x v="0"/>
    <n v="0"/>
    <n v="0"/>
    <n v="0"/>
    <n v="0"/>
    <n v="0"/>
    <n v="0"/>
    <x v="2"/>
    <x v="1"/>
    <x v="1"/>
    <x v="0"/>
    <x v="0"/>
    <x v="0"/>
    <x v="0"/>
  </r>
  <r>
    <x v="0"/>
    <x v="0"/>
    <x v="0"/>
    <x v="0"/>
    <n v="0"/>
    <n v="0"/>
    <n v="0"/>
    <n v="0"/>
    <n v="0"/>
    <n v="0"/>
    <x v="0"/>
    <x v="0"/>
    <x v="0"/>
    <x v="0"/>
    <x v="1"/>
    <x v="1"/>
    <x v="1"/>
  </r>
  <r>
    <x v="0"/>
    <x v="0"/>
    <x v="0"/>
    <x v="0"/>
    <n v="0"/>
    <n v="0"/>
    <n v="0"/>
    <n v="0"/>
    <n v="0"/>
    <n v="0"/>
    <x v="0"/>
    <x v="0"/>
    <x v="0"/>
    <x v="0"/>
    <x v="2"/>
    <x v="2"/>
    <x v="1"/>
  </r>
  <r>
    <x v="0"/>
    <x v="0"/>
    <x v="0"/>
    <x v="0"/>
    <n v="0"/>
    <n v="0"/>
    <n v="0"/>
    <n v="0"/>
    <n v="0"/>
    <n v="0"/>
    <x v="1"/>
    <x v="0"/>
    <x v="0"/>
    <x v="1"/>
    <x v="2"/>
    <x v="2"/>
    <x v="1"/>
  </r>
  <r>
    <x v="0"/>
    <x v="0"/>
    <x v="0"/>
    <x v="0"/>
    <n v="0"/>
    <n v="0"/>
    <n v="0"/>
    <n v="0"/>
    <n v="0"/>
    <n v="0"/>
    <x v="2"/>
    <x v="1"/>
    <x v="1"/>
    <x v="0"/>
    <x v="2"/>
    <x v="2"/>
    <x v="1"/>
  </r>
  <r>
    <x v="0"/>
    <x v="0"/>
    <x v="0"/>
    <x v="0"/>
    <n v="0"/>
    <n v="0"/>
    <n v="0"/>
    <n v="0"/>
    <n v="0"/>
    <n v="0"/>
    <x v="0"/>
    <x v="0"/>
    <x v="0"/>
    <x v="0"/>
    <x v="3"/>
    <x v="0"/>
    <x v="0"/>
  </r>
  <r>
    <x v="0"/>
    <x v="0"/>
    <x v="0"/>
    <x v="0"/>
    <n v="0"/>
    <n v="0"/>
    <n v="0"/>
    <n v="0"/>
    <n v="0"/>
    <n v="0"/>
    <x v="1"/>
    <x v="0"/>
    <x v="0"/>
    <x v="1"/>
    <x v="3"/>
    <x v="0"/>
    <x v="0"/>
  </r>
  <r>
    <x v="0"/>
    <x v="0"/>
    <x v="0"/>
    <x v="0"/>
    <n v="0"/>
    <n v="0"/>
    <n v="0"/>
    <n v="0"/>
    <n v="0"/>
    <n v="0"/>
    <x v="0"/>
    <x v="0"/>
    <x v="0"/>
    <x v="0"/>
    <x v="4"/>
    <x v="1"/>
    <x v="0"/>
  </r>
  <r>
    <x v="0"/>
    <x v="0"/>
    <x v="0"/>
    <x v="0"/>
    <n v="0"/>
    <n v="0"/>
    <n v="0"/>
    <n v="0"/>
    <n v="0"/>
    <n v="0"/>
    <x v="0"/>
    <x v="0"/>
    <x v="0"/>
    <x v="0"/>
    <x v="5"/>
    <x v="2"/>
    <x v="1"/>
  </r>
  <r>
    <x v="0"/>
    <x v="0"/>
    <x v="0"/>
    <x v="0"/>
    <n v="0"/>
    <n v="0"/>
    <n v="0"/>
    <n v="0"/>
    <n v="0"/>
    <n v="0"/>
    <x v="1"/>
    <x v="0"/>
    <x v="0"/>
    <x v="1"/>
    <x v="5"/>
    <x v="2"/>
    <x v="1"/>
  </r>
  <r>
    <x v="0"/>
    <x v="0"/>
    <x v="0"/>
    <x v="0"/>
    <n v="0"/>
    <n v="0"/>
    <n v="0"/>
    <n v="0"/>
    <n v="0"/>
    <n v="0"/>
    <x v="0"/>
    <x v="0"/>
    <x v="0"/>
    <x v="0"/>
    <x v="6"/>
    <x v="1"/>
    <x v="0"/>
  </r>
  <r>
    <x v="0"/>
    <x v="0"/>
    <x v="0"/>
    <x v="0"/>
    <n v="0"/>
    <n v="0"/>
    <n v="0"/>
    <n v="0"/>
    <n v="0"/>
    <n v="0"/>
    <x v="0"/>
    <x v="0"/>
    <x v="0"/>
    <x v="0"/>
    <x v="7"/>
    <x v="2"/>
    <x v="1"/>
  </r>
  <r>
    <x v="0"/>
    <x v="0"/>
    <x v="0"/>
    <x v="0"/>
    <n v="0"/>
    <n v="0"/>
    <n v="0"/>
    <n v="0"/>
    <n v="0"/>
    <n v="0"/>
    <x v="1"/>
    <x v="0"/>
    <x v="0"/>
    <x v="1"/>
    <x v="7"/>
    <x v="2"/>
    <x v="1"/>
  </r>
  <r>
    <x v="0"/>
    <x v="0"/>
    <x v="0"/>
    <x v="0"/>
    <n v="0"/>
    <n v="0"/>
    <n v="0"/>
    <n v="0"/>
    <n v="0"/>
    <n v="0"/>
    <x v="0"/>
    <x v="0"/>
    <x v="0"/>
    <x v="0"/>
    <x v="8"/>
    <x v="0"/>
    <x v="1"/>
  </r>
  <r>
    <x v="0"/>
    <x v="0"/>
    <x v="0"/>
    <x v="0"/>
    <n v="0"/>
    <n v="0"/>
    <n v="0"/>
    <n v="0"/>
    <n v="0"/>
    <n v="0"/>
    <x v="1"/>
    <x v="0"/>
    <x v="0"/>
    <x v="1"/>
    <x v="8"/>
    <x v="0"/>
    <x v="1"/>
  </r>
  <r>
    <x v="0"/>
    <x v="0"/>
    <x v="0"/>
    <x v="0"/>
    <n v="0"/>
    <n v="0"/>
    <n v="0"/>
    <n v="0"/>
    <n v="0"/>
    <n v="0"/>
    <x v="2"/>
    <x v="1"/>
    <x v="1"/>
    <x v="0"/>
    <x v="3"/>
    <x v="0"/>
    <x v="0"/>
  </r>
  <r>
    <x v="0"/>
    <x v="0"/>
    <x v="0"/>
    <x v="0"/>
    <n v="0"/>
    <n v="0"/>
    <n v="0"/>
    <n v="0"/>
    <n v="0"/>
    <n v="0"/>
    <x v="2"/>
    <x v="1"/>
    <x v="1"/>
    <x v="0"/>
    <x v="5"/>
    <x v="2"/>
    <x v="1"/>
  </r>
  <r>
    <x v="0"/>
    <x v="0"/>
    <x v="0"/>
    <x v="0"/>
    <n v="0"/>
    <n v="0"/>
    <n v="0"/>
    <n v="0"/>
    <n v="0"/>
    <n v="0"/>
    <x v="2"/>
    <x v="1"/>
    <x v="1"/>
    <x v="0"/>
    <x v="7"/>
    <x v="2"/>
    <x v="1"/>
  </r>
  <r>
    <x v="0"/>
    <x v="0"/>
    <x v="0"/>
    <x v="0"/>
    <n v="0"/>
    <n v="0"/>
    <n v="0"/>
    <n v="0"/>
    <n v="0"/>
    <n v="0"/>
    <x v="2"/>
    <x v="1"/>
    <x v="1"/>
    <x v="0"/>
    <x v="8"/>
    <x v="0"/>
    <x v="1"/>
  </r>
  <r>
    <x v="0"/>
    <x v="0"/>
    <x v="0"/>
    <x v="0"/>
    <n v="0"/>
    <n v="0"/>
    <n v="0"/>
    <n v="0"/>
    <n v="0"/>
    <n v="0"/>
    <x v="2"/>
    <x v="1"/>
    <x v="1"/>
    <x v="0"/>
    <x v="4"/>
    <x v="1"/>
    <x v="0"/>
  </r>
  <r>
    <x v="0"/>
    <x v="0"/>
    <x v="0"/>
    <x v="0"/>
    <n v="0"/>
    <n v="0"/>
    <n v="0"/>
    <n v="0"/>
    <n v="0"/>
    <n v="0"/>
    <x v="3"/>
    <x v="1"/>
    <x v="1"/>
    <x v="1"/>
    <x v="0"/>
    <x v="0"/>
    <x v="0"/>
  </r>
  <r>
    <x v="0"/>
    <x v="0"/>
    <x v="0"/>
    <x v="0"/>
    <n v="0"/>
    <n v="0"/>
    <n v="0"/>
    <n v="0"/>
    <n v="0"/>
    <n v="0"/>
    <x v="3"/>
    <x v="1"/>
    <x v="1"/>
    <x v="1"/>
    <x v="2"/>
    <x v="2"/>
    <x v="1"/>
  </r>
  <r>
    <x v="0"/>
    <x v="0"/>
    <x v="0"/>
    <x v="0"/>
    <n v="0"/>
    <n v="0"/>
    <n v="0"/>
    <n v="0"/>
    <n v="0"/>
    <n v="0"/>
    <x v="3"/>
    <x v="1"/>
    <x v="1"/>
    <x v="1"/>
    <x v="3"/>
    <x v="0"/>
    <x v="0"/>
  </r>
  <r>
    <x v="0"/>
    <x v="0"/>
    <x v="0"/>
    <x v="0"/>
    <n v="0"/>
    <n v="0"/>
    <n v="0"/>
    <n v="0"/>
    <n v="0"/>
    <n v="0"/>
    <x v="3"/>
    <x v="1"/>
    <x v="1"/>
    <x v="1"/>
    <x v="5"/>
    <x v="2"/>
    <x v="1"/>
  </r>
  <r>
    <x v="0"/>
    <x v="0"/>
    <x v="0"/>
    <x v="0"/>
    <n v="0"/>
    <n v="0"/>
    <n v="0"/>
    <n v="0"/>
    <n v="0"/>
    <n v="0"/>
    <x v="3"/>
    <x v="1"/>
    <x v="1"/>
    <x v="1"/>
    <x v="7"/>
    <x v="2"/>
    <x v="1"/>
  </r>
  <r>
    <x v="0"/>
    <x v="0"/>
    <x v="0"/>
    <x v="0"/>
    <n v="0"/>
    <n v="0"/>
    <n v="0"/>
    <n v="0"/>
    <n v="0"/>
    <n v="0"/>
    <x v="4"/>
    <x v="2"/>
    <x v="2"/>
    <x v="0"/>
    <x v="0"/>
    <x v="0"/>
    <x v="0"/>
  </r>
  <r>
    <x v="0"/>
    <x v="0"/>
    <x v="0"/>
    <x v="0"/>
    <n v="0"/>
    <n v="0"/>
    <n v="0"/>
    <n v="0"/>
    <n v="0"/>
    <n v="0"/>
    <x v="4"/>
    <x v="2"/>
    <x v="2"/>
    <x v="0"/>
    <x v="2"/>
    <x v="2"/>
    <x v="1"/>
  </r>
  <r>
    <x v="0"/>
    <x v="0"/>
    <x v="0"/>
    <x v="0"/>
    <n v="0"/>
    <n v="0"/>
    <n v="0"/>
    <n v="0"/>
    <n v="0"/>
    <n v="0"/>
    <x v="4"/>
    <x v="2"/>
    <x v="2"/>
    <x v="0"/>
    <x v="3"/>
    <x v="0"/>
    <x v="0"/>
  </r>
  <r>
    <x v="0"/>
    <x v="0"/>
    <x v="0"/>
    <x v="0"/>
    <n v="0"/>
    <n v="0"/>
    <n v="0"/>
    <n v="0"/>
    <n v="0"/>
    <n v="0"/>
    <x v="4"/>
    <x v="2"/>
    <x v="2"/>
    <x v="0"/>
    <x v="5"/>
    <x v="2"/>
    <x v="1"/>
  </r>
  <r>
    <x v="0"/>
    <x v="0"/>
    <x v="0"/>
    <x v="0"/>
    <n v="0"/>
    <n v="0"/>
    <n v="0"/>
    <n v="0"/>
    <n v="0"/>
    <n v="0"/>
    <x v="4"/>
    <x v="2"/>
    <x v="2"/>
    <x v="0"/>
    <x v="7"/>
    <x v="2"/>
    <x v="1"/>
  </r>
  <r>
    <x v="0"/>
    <x v="0"/>
    <x v="0"/>
    <x v="0"/>
    <n v="0"/>
    <n v="0"/>
    <n v="0"/>
    <n v="0"/>
    <n v="0"/>
    <n v="0"/>
    <x v="4"/>
    <x v="2"/>
    <x v="2"/>
    <x v="0"/>
    <x v="8"/>
    <x v="0"/>
    <x v="1"/>
  </r>
  <r>
    <x v="0"/>
    <x v="0"/>
    <x v="0"/>
    <x v="0"/>
    <n v="0"/>
    <n v="0"/>
    <n v="0"/>
    <n v="0"/>
    <n v="0"/>
    <n v="0"/>
    <x v="4"/>
    <x v="2"/>
    <x v="2"/>
    <x v="0"/>
    <x v="4"/>
    <x v="1"/>
    <x v="0"/>
  </r>
  <r>
    <x v="0"/>
    <x v="0"/>
    <x v="0"/>
    <x v="0"/>
    <n v="0"/>
    <n v="0"/>
    <n v="0"/>
    <n v="0"/>
    <n v="0"/>
    <n v="0"/>
    <x v="4"/>
    <x v="2"/>
    <x v="2"/>
    <x v="0"/>
    <x v="1"/>
    <x v="1"/>
    <x v="1"/>
  </r>
  <r>
    <x v="0"/>
    <x v="0"/>
    <x v="0"/>
    <x v="0"/>
    <n v="0"/>
    <n v="0"/>
    <n v="0"/>
    <n v="0"/>
    <n v="0"/>
    <n v="0"/>
    <x v="4"/>
    <x v="2"/>
    <x v="2"/>
    <x v="0"/>
    <x v="6"/>
    <x v="1"/>
    <x v="0"/>
  </r>
  <r>
    <x v="0"/>
    <x v="0"/>
    <x v="0"/>
    <x v="0"/>
    <n v="0"/>
    <n v="0"/>
    <n v="0"/>
    <n v="0"/>
    <n v="0"/>
    <n v="0"/>
    <x v="5"/>
    <x v="2"/>
    <x v="2"/>
    <x v="1"/>
    <x v="0"/>
    <x v="0"/>
    <x v="0"/>
  </r>
  <r>
    <x v="0"/>
    <x v="0"/>
    <x v="0"/>
    <x v="0"/>
    <n v="0"/>
    <n v="0"/>
    <n v="0"/>
    <n v="0"/>
    <n v="0"/>
    <n v="0"/>
    <x v="5"/>
    <x v="2"/>
    <x v="2"/>
    <x v="1"/>
    <x v="2"/>
    <x v="2"/>
    <x v="1"/>
  </r>
  <r>
    <x v="0"/>
    <x v="0"/>
    <x v="0"/>
    <x v="0"/>
    <n v="0"/>
    <n v="0"/>
    <n v="0"/>
    <n v="0"/>
    <n v="0"/>
    <n v="0"/>
    <x v="5"/>
    <x v="2"/>
    <x v="2"/>
    <x v="1"/>
    <x v="3"/>
    <x v="0"/>
    <x v="0"/>
  </r>
  <r>
    <x v="0"/>
    <x v="0"/>
    <x v="0"/>
    <x v="0"/>
    <n v="0"/>
    <n v="0"/>
    <n v="0"/>
    <n v="0"/>
    <n v="0"/>
    <n v="0"/>
    <x v="5"/>
    <x v="2"/>
    <x v="2"/>
    <x v="1"/>
    <x v="5"/>
    <x v="2"/>
    <x v="1"/>
  </r>
  <r>
    <x v="0"/>
    <x v="0"/>
    <x v="0"/>
    <x v="0"/>
    <n v="0"/>
    <n v="0"/>
    <n v="0"/>
    <n v="0"/>
    <n v="0"/>
    <n v="0"/>
    <x v="5"/>
    <x v="2"/>
    <x v="2"/>
    <x v="1"/>
    <x v="7"/>
    <x v="2"/>
    <x v="1"/>
  </r>
  <r>
    <x v="0"/>
    <x v="0"/>
    <x v="0"/>
    <x v="0"/>
    <n v="0"/>
    <n v="0"/>
    <n v="0"/>
    <n v="0"/>
    <n v="0"/>
    <n v="0"/>
    <x v="5"/>
    <x v="2"/>
    <x v="2"/>
    <x v="1"/>
    <x v="8"/>
    <x v="0"/>
    <x v="1"/>
  </r>
  <r>
    <x v="0"/>
    <x v="0"/>
    <x v="0"/>
    <x v="0"/>
    <n v="0"/>
    <n v="0"/>
    <n v="0"/>
    <n v="0"/>
    <n v="0"/>
    <n v="0"/>
    <x v="6"/>
    <x v="3"/>
    <x v="3"/>
    <x v="0"/>
    <x v="0"/>
    <x v="0"/>
    <x v="0"/>
  </r>
  <r>
    <x v="0"/>
    <x v="0"/>
    <x v="0"/>
    <x v="0"/>
    <n v="0"/>
    <n v="0"/>
    <n v="0"/>
    <n v="0"/>
    <n v="0"/>
    <n v="0"/>
    <x v="6"/>
    <x v="3"/>
    <x v="3"/>
    <x v="0"/>
    <x v="2"/>
    <x v="2"/>
    <x v="1"/>
  </r>
  <r>
    <x v="0"/>
    <x v="0"/>
    <x v="0"/>
    <x v="0"/>
    <n v="0"/>
    <n v="0"/>
    <n v="0"/>
    <n v="0"/>
    <n v="0"/>
    <n v="0"/>
    <x v="6"/>
    <x v="3"/>
    <x v="3"/>
    <x v="0"/>
    <x v="3"/>
    <x v="0"/>
    <x v="0"/>
  </r>
  <r>
    <x v="0"/>
    <x v="0"/>
    <x v="0"/>
    <x v="0"/>
    <n v="0"/>
    <n v="0"/>
    <n v="0"/>
    <n v="0"/>
    <n v="0"/>
    <n v="0"/>
    <x v="6"/>
    <x v="3"/>
    <x v="3"/>
    <x v="0"/>
    <x v="5"/>
    <x v="2"/>
    <x v="1"/>
  </r>
  <r>
    <x v="0"/>
    <x v="0"/>
    <x v="0"/>
    <x v="0"/>
    <n v="0"/>
    <n v="0"/>
    <n v="0"/>
    <n v="0"/>
    <n v="0"/>
    <n v="0"/>
    <x v="6"/>
    <x v="3"/>
    <x v="3"/>
    <x v="0"/>
    <x v="7"/>
    <x v="2"/>
    <x v="1"/>
  </r>
  <r>
    <x v="0"/>
    <x v="0"/>
    <x v="0"/>
    <x v="0"/>
    <n v="0"/>
    <n v="0"/>
    <n v="0"/>
    <n v="0"/>
    <n v="0"/>
    <n v="0"/>
    <x v="6"/>
    <x v="3"/>
    <x v="3"/>
    <x v="0"/>
    <x v="8"/>
    <x v="0"/>
    <x v="1"/>
  </r>
  <r>
    <x v="0"/>
    <x v="0"/>
    <x v="0"/>
    <x v="0"/>
    <n v="0"/>
    <n v="0"/>
    <n v="0"/>
    <n v="0"/>
    <n v="0"/>
    <n v="0"/>
    <x v="6"/>
    <x v="3"/>
    <x v="3"/>
    <x v="0"/>
    <x v="4"/>
    <x v="1"/>
    <x v="0"/>
  </r>
  <r>
    <x v="0"/>
    <x v="0"/>
    <x v="0"/>
    <x v="0"/>
    <n v="0"/>
    <n v="0"/>
    <n v="0"/>
    <n v="0"/>
    <n v="0"/>
    <n v="0"/>
    <x v="6"/>
    <x v="3"/>
    <x v="3"/>
    <x v="0"/>
    <x v="1"/>
    <x v="1"/>
    <x v="1"/>
  </r>
  <r>
    <x v="0"/>
    <x v="0"/>
    <x v="0"/>
    <x v="0"/>
    <n v="0"/>
    <n v="0"/>
    <n v="0"/>
    <n v="0"/>
    <n v="0"/>
    <n v="0"/>
    <x v="6"/>
    <x v="3"/>
    <x v="3"/>
    <x v="0"/>
    <x v="6"/>
    <x v="1"/>
    <x v="0"/>
  </r>
  <r>
    <x v="0"/>
    <x v="0"/>
    <x v="0"/>
    <x v="0"/>
    <n v="0"/>
    <n v="0"/>
    <n v="0"/>
    <n v="0"/>
    <n v="0"/>
    <n v="0"/>
    <x v="7"/>
    <x v="3"/>
    <x v="3"/>
    <x v="1"/>
    <x v="0"/>
    <x v="0"/>
    <x v="0"/>
  </r>
  <r>
    <x v="0"/>
    <x v="0"/>
    <x v="0"/>
    <x v="0"/>
    <n v="0"/>
    <n v="0"/>
    <n v="0"/>
    <n v="0"/>
    <n v="0"/>
    <n v="0"/>
    <x v="7"/>
    <x v="3"/>
    <x v="3"/>
    <x v="1"/>
    <x v="2"/>
    <x v="2"/>
    <x v="1"/>
  </r>
  <r>
    <x v="0"/>
    <x v="0"/>
    <x v="0"/>
    <x v="0"/>
    <n v="0"/>
    <n v="0"/>
    <n v="0"/>
    <n v="0"/>
    <n v="0"/>
    <n v="0"/>
    <x v="7"/>
    <x v="3"/>
    <x v="3"/>
    <x v="1"/>
    <x v="3"/>
    <x v="0"/>
    <x v="0"/>
  </r>
  <r>
    <x v="0"/>
    <x v="0"/>
    <x v="0"/>
    <x v="0"/>
    <n v="0"/>
    <n v="0"/>
    <n v="0"/>
    <n v="0"/>
    <n v="0"/>
    <n v="0"/>
    <x v="7"/>
    <x v="3"/>
    <x v="3"/>
    <x v="1"/>
    <x v="5"/>
    <x v="2"/>
    <x v="1"/>
  </r>
  <r>
    <x v="0"/>
    <x v="0"/>
    <x v="0"/>
    <x v="0"/>
    <n v="0"/>
    <n v="0"/>
    <n v="0"/>
    <n v="0"/>
    <n v="0"/>
    <n v="0"/>
    <x v="7"/>
    <x v="3"/>
    <x v="3"/>
    <x v="1"/>
    <x v="7"/>
    <x v="2"/>
    <x v="1"/>
  </r>
  <r>
    <x v="0"/>
    <x v="0"/>
    <x v="0"/>
    <x v="0"/>
    <n v="0"/>
    <n v="0"/>
    <n v="0"/>
    <n v="0"/>
    <n v="0"/>
    <n v="0"/>
    <x v="7"/>
    <x v="3"/>
    <x v="3"/>
    <x v="1"/>
    <x v="8"/>
    <x v="0"/>
    <x v="1"/>
  </r>
  <r>
    <x v="0"/>
    <x v="0"/>
    <x v="0"/>
    <x v="0"/>
    <n v="0"/>
    <n v="0"/>
    <n v="0"/>
    <n v="0"/>
    <n v="0"/>
    <n v="0"/>
    <x v="8"/>
    <x v="4"/>
    <x v="4"/>
    <x v="0"/>
    <x v="0"/>
    <x v="0"/>
    <x v="0"/>
  </r>
  <r>
    <x v="0"/>
    <x v="0"/>
    <x v="0"/>
    <x v="0"/>
    <n v="0"/>
    <n v="0"/>
    <n v="0"/>
    <n v="0"/>
    <n v="0"/>
    <n v="0"/>
    <x v="8"/>
    <x v="4"/>
    <x v="4"/>
    <x v="0"/>
    <x v="2"/>
    <x v="2"/>
    <x v="1"/>
  </r>
  <r>
    <x v="0"/>
    <x v="0"/>
    <x v="0"/>
    <x v="0"/>
    <n v="0"/>
    <n v="0"/>
    <n v="0"/>
    <n v="0"/>
    <n v="0"/>
    <n v="0"/>
    <x v="8"/>
    <x v="4"/>
    <x v="4"/>
    <x v="0"/>
    <x v="3"/>
    <x v="0"/>
    <x v="0"/>
  </r>
  <r>
    <x v="0"/>
    <x v="0"/>
    <x v="0"/>
    <x v="0"/>
    <n v="0"/>
    <n v="0"/>
    <n v="0"/>
    <n v="0"/>
    <n v="0"/>
    <n v="0"/>
    <x v="8"/>
    <x v="4"/>
    <x v="4"/>
    <x v="0"/>
    <x v="5"/>
    <x v="2"/>
    <x v="1"/>
  </r>
  <r>
    <x v="0"/>
    <x v="0"/>
    <x v="0"/>
    <x v="0"/>
    <n v="0"/>
    <n v="0"/>
    <n v="0"/>
    <n v="0"/>
    <n v="0"/>
    <n v="0"/>
    <x v="8"/>
    <x v="4"/>
    <x v="4"/>
    <x v="0"/>
    <x v="7"/>
    <x v="2"/>
    <x v="1"/>
  </r>
  <r>
    <x v="0"/>
    <x v="0"/>
    <x v="0"/>
    <x v="0"/>
    <n v="0"/>
    <n v="0"/>
    <n v="0"/>
    <n v="0"/>
    <n v="0"/>
    <n v="0"/>
    <x v="8"/>
    <x v="4"/>
    <x v="4"/>
    <x v="0"/>
    <x v="8"/>
    <x v="0"/>
    <x v="1"/>
  </r>
  <r>
    <x v="0"/>
    <x v="0"/>
    <x v="0"/>
    <x v="0"/>
    <n v="0"/>
    <n v="0"/>
    <n v="0"/>
    <n v="0"/>
    <n v="0"/>
    <n v="0"/>
    <x v="8"/>
    <x v="4"/>
    <x v="4"/>
    <x v="0"/>
    <x v="4"/>
    <x v="1"/>
    <x v="0"/>
  </r>
  <r>
    <x v="0"/>
    <x v="0"/>
    <x v="0"/>
    <x v="0"/>
    <n v="0"/>
    <n v="0"/>
    <n v="0"/>
    <n v="0"/>
    <n v="0"/>
    <n v="0"/>
    <x v="9"/>
    <x v="4"/>
    <x v="4"/>
    <x v="1"/>
    <x v="0"/>
    <x v="0"/>
    <x v="0"/>
  </r>
  <r>
    <x v="0"/>
    <x v="0"/>
    <x v="0"/>
    <x v="0"/>
    <n v="0"/>
    <n v="0"/>
    <n v="0"/>
    <n v="0"/>
    <n v="0"/>
    <n v="0"/>
    <x v="9"/>
    <x v="4"/>
    <x v="4"/>
    <x v="1"/>
    <x v="2"/>
    <x v="2"/>
    <x v="1"/>
  </r>
  <r>
    <x v="0"/>
    <x v="0"/>
    <x v="0"/>
    <x v="0"/>
    <n v="0"/>
    <n v="0"/>
    <n v="0"/>
    <n v="0"/>
    <n v="0"/>
    <n v="0"/>
    <x v="9"/>
    <x v="4"/>
    <x v="4"/>
    <x v="1"/>
    <x v="3"/>
    <x v="0"/>
    <x v="0"/>
  </r>
  <r>
    <x v="0"/>
    <x v="0"/>
    <x v="0"/>
    <x v="0"/>
    <n v="0"/>
    <n v="0"/>
    <n v="0"/>
    <n v="0"/>
    <n v="0"/>
    <n v="0"/>
    <x v="9"/>
    <x v="4"/>
    <x v="4"/>
    <x v="1"/>
    <x v="5"/>
    <x v="2"/>
    <x v="1"/>
  </r>
  <r>
    <x v="0"/>
    <x v="0"/>
    <x v="0"/>
    <x v="0"/>
    <n v="0"/>
    <n v="0"/>
    <n v="0"/>
    <n v="0"/>
    <n v="0"/>
    <n v="0"/>
    <x v="9"/>
    <x v="4"/>
    <x v="4"/>
    <x v="1"/>
    <x v="7"/>
    <x v="2"/>
    <x v="1"/>
  </r>
  <r>
    <x v="0"/>
    <x v="0"/>
    <x v="0"/>
    <x v="0"/>
    <n v="0"/>
    <n v="0"/>
    <n v="0"/>
    <n v="0"/>
    <n v="0"/>
    <n v="0"/>
    <x v="10"/>
    <x v="5"/>
    <x v="5"/>
    <x v="0"/>
    <x v="0"/>
    <x v="0"/>
    <x v="0"/>
  </r>
  <r>
    <x v="0"/>
    <x v="0"/>
    <x v="0"/>
    <x v="0"/>
    <n v="0"/>
    <n v="0"/>
    <n v="0"/>
    <n v="0"/>
    <n v="0"/>
    <n v="0"/>
    <x v="10"/>
    <x v="5"/>
    <x v="5"/>
    <x v="0"/>
    <x v="2"/>
    <x v="2"/>
    <x v="1"/>
  </r>
  <r>
    <x v="0"/>
    <x v="0"/>
    <x v="0"/>
    <x v="0"/>
    <n v="0"/>
    <n v="0"/>
    <n v="0"/>
    <n v="0"/>
    <n v="0"/>
    <n v="0"/>
    <x v="10"/>
    <x v="5"/>
    <x v="5"/>
    <x v="0"/>
    <x v="3"/>
    <x v="0"/>
    <x v="0"/>
  </r>
  <r>
    <x v="0"/>
    <x v="0"/>
    <x v="0"/>
    <x v="0"/>
    <n v="0"/>
    <n v="0"/>
    <n v="0"/>
    <n v="0"/>
    <n v="0"/>
    <n v="0"/>
    <x v="10"/>
    <x v="5"/>
    <x v="5"/>
    <x v="0"/>
    <x v="5"/>
    <x v="2"/>
    <x v="1"/>
  </r>
  <r>
    <x v="0"/>
    <x v="0"/>
    <x v="0"/>
    <x v="0"/>
    <n v="0"/>
    <n v="0"/>
    <n v="0"/>
    <n v="0"/>
    <n v="0"/>
    <n v="0"/>
    <x v="10"/>
    <x v="5"/>
    <x v="5"/>
    <x v="0"/>
    <x v="7"/>
    <x v="2"/>
    <x v="1"/>
  </r>
  <r>
    <x v="0"/>
    <x v="0"/>
    <x v="0"/>
    <x v="0"/>
    <n v="0"/>
    <n v="0"/>
    <n v="0"/>
    <n v="0"/>
    <n v="0"/>
    <n v="0"/>
    <x v="10"/>
    <x v="5"/>
    <x v="5"/>
    <x v="0"/>
    <x v="8"/>
    <x v="0"/>
    <x v="1"/>
  </r>
  <r>
    <x v="0"/>
    <x v="0"/>
    <x v="0"/>
    <x v="0"/>
    <n v="0"/>
    <n v="0"/>
    <n v="0"/>
    <n v="0"/>
    <n v="0"/>
    <n v="0"/>
    <x v="10"/>
    <x v="5"/>
    <x v="5"/>
    <x v="0"/>
    <x v="4"/>
    <x v="1"/>
    <x v="0"/>
  </r>
  <r>
    <x v="0"/>
    <x v="0"/>
    <x v="0"/>
    <x v="0"/>
    <n v="0"/>
    <n v="0"/>
    <n v="0"/>
    <n v="0"/>
    <n v="0"/>
    <n v="0"/>
    <x v="10"/>
    <x v="5"/>
    <x v="5"/>
    <x v="0"/>
    <x v="1"/>
    <x v="1"/>
    <x v="1"/>
  </r>
  <r>
    <x v="0"/>
    <x v="0"/>
    <x v="0"/>
    <x v="0"/>
    <n v="0"/>
    <n v="0"/>
    <n v="0"/>
    <n v="0"/>
    <n v="0"/>
    <n v="0"/>
    <x v="10"/>
    <x v="5"/>
    <x v="5"/>
    <x v="0"/>
    <x v="6"/>
    <x v="1"/>
    <x v="0"/>
  </r>
  <r>
    <x v="0"/>
    <x v="0"/>
    <x v="0"/>
    <x v="0"/>
    <n v="0"/>
    <n v="0"/>
    <n v="0"/>
    <n v="0"/>
    <n v="0"/>
    <n v="0"/>
    <x v="11"/>
    <x v="5"/>
    <x v="5"/>
    <x v="1"/>
    <x v="0"/>
    <x v="0"/>
    <x v="0"/>
  </r>
  <r>
    <x v="0"/>
    <x v="0"/>
    <x v="0"/>
    <x v="0"/>
    <n v="0"/>
    <n v="0"/>
    <n v="0"/>
    <n v="0"/>
    <n v="0"/>
    <n v="0"/>
    <x v="11"/>
    <x v="5"/>
    <x v="5"/>
    <x v="1"/>
    <x v="2"/>
    <x v="2"/>
    <x v="1"/>
  </r>
  <r>
    <x v="0"/>
    <x v="0"/>
    <x v="0"/>
    <x v="0"/>
    <n v="0"/>
    <n v="0"/>
    <n v="0"/>
    <n v="0"/>
    <n v="0"/>
    <n v="0"/>
    <x v="11"/>
    <x v="5"/>
    <x v="5"/>
    <x v="1"/>
    <x v="3"/>
    <x v="0"/>
    <x v="0"/>
  </r>
  <r>
    <x v="0"/>
    <x v="0"/>
    <x v="0"/>
    <x v="0"/>
    <n v="0"/>
    <n v="0"/>
    <n v="0"/>
    <n v="0"/>
    <n v="0"/>
    <n v="0"/>
    <x v="11"/>
    <x v="5"/>
    <x v="5"/>
    <x v="1"/>
    <x v="5"/>
    <x v="2"/>
    <x v="1"/>
  </r>
  <r>
    <x v="0"/>
    <x v="0"/>
    <x v="0"/>
    <x v="0"/>
    <n v="0"/>
    <n v="0"/>
    <n v="0"/>
    <n v="0"/>
    <n v="0"/>
    <n v="0"/>
    <x v="11"/>
    <x v="5"/>
    <x v="5"/>
    <x v="1"/>
    <x v="7"/>
    <x v="2"/>
    <x v="1"/>
  </r>
  <r>
    <x v="1"/>
    <x v="0"/>
    <x v="1"/>
    <x v="1"/>
    <n v="1469"/>
    <n v="910780"/>
    <n v="435"/>
    <n v="674250"/>
    <n v="1020"/>
    <n v="14"/>
    <x v="0"/>
    <x v="0"/>
    <x v="0"/>
    <x v="0"/>
    <x v="0"/>
    <x v="0"/>
    <x v="0"/>
  </r>
  <r>
    <x v="1"/>
    <x v="0"/>
    <x v="1"/>
    <x v="1"/>
    <n v="1086"/>
    <n v="640740"/>
    <n v="397"/>
    <n v="575650"/>
    <n v="674"/>
    <n v="15"/>
    <x v="0"/>
    <x v="0"/>
    <x v="0"/>
    <x v="0"/>
    <x v="2"/>
    <x v="2"/>
    <x v="1"/>
  </r>
  <r>
    <x v="1"/>
    <x v="0"/>
    <x v="1"/>
    <x v="1"/>
    <n v="1344"/>
    <n v="860160"/>
    <n v="415"/>
    <n v="664000"/>
    <n v="919"/>
    <n v="10"/>
    <x v="0"/>
    <x v="0"/>
    <x v="0"/>
    <x v="0"/>
    <x v="3"/>
    <x v="0"/>
    <x v="0"/>
  </r>
  <r>
    <x v="1"/>
    <x v="0"/>
    <x v="1"/>
    <x v="1"/>
    <n v="0"/>
    <n v="0"/>
    <n v="0"/>
    <n v="0"/>
    <n v="0"/>
    <n v="0"/>
    <x v="0"/>
    <x v="0"/>
    <x v="0"/>
    <x v="0"/>
    <x v="5"/>
    <x v="2"/>
    <x v="1"/>
  </r>
  <r>
    <x v="1"/>
    <x v="0"/>
    <x v="1"/>
    <x v="1"/>
    <n v="1133"/>
    <n v="634480"/>
    <n v="343"/>
    <n v="469910"/>
    <n v="780"/>
    <n v="10"/>
    <x v="0"/>
    <x v="0"/>
    <x v="0"/>
    <x v="0"/>
    <x v="7"/>
    <x v="2"/>
    <x v="1"/>
  </r>
  <r>
    <x v="1"/>
    <x v="0"/>
    <x v="1"/>
    <x v="1"/>
    <n v="1106"/>
    <n v="785260"/>
    <n v="327"/>
    <n v="582060"/>
    <n v="768"/>
    <n v="11"/>
    <x v="0"/>
    <x v="0"/>
    <x v="0"/>
    <x v="0"/>
    <x v="8"/>
    <x v="0"/>
    <x v="1"/>
  </r>
  <r>
    <x v="1"/>
    <x v="0"/>
    <x v="1"/>
    <x v="1"/>
    <n v="2265"/>
    <n v="430350"/>
    <n v="770"/>
    <n v="346500"/>
    <n v="1470"/>
    <n v="25"/>
    <x v="0"/>
    <x v="0"/>
    <x v="0"/>
    <x v="0"/>
    <x v="4"/>
    <x v="1"/>
    <x v="0"/>
  </r>
  <r>
    <x v="1"/>
    <x v="0"/>
    <x v="1"/>
    <x v="1"/>
    <n v="0"/>
    <n v="0"/>
    <n v="0"/>
    <n v="0"/>
    <n v="0"/>
    <n v="0"/>
    <x v="0"/>
    <x v="0"/>
    <x v="0"/>
    <x v="0"/>
    <x v="1"/>
    <x v="1"/>
    <x v="1"/>
  </r>
  <r>
    <x v="1"/>
    <x v="0"/>
    <x v="1"/>
    <x v="1"/>
    <n v="1863"/>
    <n v="484380"/>
    <n v="666"/>
    <n v="406260"/>
    <n v="1176"/>
    <n v="21"/>
    <x v="0"/>
    <x v="0"/>
    <x v="0"/>
    <x v="0"/>
    <x v="6"/>
    <x v="1"/>
    <x v="0"/>
  </r>
  <r>
    <x v="1"/>
    <x v="0"/>
    <x v="1"/>
    <x v="1"/>
    <n v="0"/>
    <n v="0"/>
    <n v="0"/>
    <n v="0"/>
    <n v="0"/>
    <n v="0"/>
    <x v="1"/>
    <x v="0"/>
    <x v="0"/>
    <x v="1"/>
    <x v="0"/>
    <x v="0"/>
    <x v="0"/>
  </r>
  <r>
    <x v="1"/>
    <x v="0"/>
    <x v="1"/>
    <x v="1"/>
    <n v="1292"/>
    <n v="762280"/>
    <n v="246"/>
    <n v="356700"/>
    <n v="1037"/>
    <n v="9"/>
    <x v="1"/>
    <x v="0"/>
    <x v="0"/>
    <x v="1"/>
    <x v="2"/>
    <x v="2"/>
    <x v="1"/>
  </r>
  <r>
    <x v="1"/>
    <x v="0"/>
    <x v="1"/>
    <x v="1"/>
    <n v="0"/>
    <n v="0"/>
    <n v="0"/>
    <n v="0"/>
    <n v="0"/>
    <n v="0"/>
    <x v="1"/>
    <x v="0"/>
    <x v="0"/>
    <x v="1"/>
    <x v="3"/>
    <x v="0"/>
    <x v="0"/>
  </r>
  <r>
    <x v="1"/>
    <x v="0"/>
    <x v="1"/>
    <x v="1"/>
    <n v="0"/>
    <n v="0"/>
    <n v="0"/>
    <n v="0"/>
    <n v="0"/>
    <n v="0"/>
    <x v="1"/>
    <x v="0"/>
    <x v="0"/>
    <x v="1"/>
    <x v="5"/>
    <x v="2"/>
    <x v="1"/>
  </r>
  <r>
    <x v="1"/>
    <x v="0"/>
    <x v="1"/>
    <x v="1"/>
    <n v="0"/>
    <n v="0"/>
    <n v="0"/>
    <n v="0"/>
    <n v="0"/>
    <n v="0"/>
    <x v="1"/>
    <x v="0"/>
    <x v="0"/>
    <x v="1"/>
    <x v="7"/>
    <x v="2"/>
    <x v="1"/>
  </r>
  <r>
    <x v="1"/>
    <x v="0"/>
    <x v="1"/>
    <x v="1"/>
    <n v="0"/>
    <n v="0"/>
    <n v="0"/>
    <n v="0"/>
    <n v="0"/>
    <n v="0"/>
    <x v="1"/>
    <x v="0"/>
    <x v="0"/>
    <x v="1"/>
    <x v="8"/>
    <x v="0"/>
    <x v="1"/>
  </r>
  <r>
    <x v="1"/>
    <x v="0"/>
    <x v="1"/>
    <x v="1"/>
    <n v="1437"/>
    <n v="890940"/>
    <n v="444"/>
    <n v="688200"/>
    <n v="979"/>
    <n v="14"/>
    <x v="2"/>
    <x v="1"/>
    <x v="1"/>
    <x v="0"/>
    <x v="0"/>
    <x v="0"/>
    <x v="0"/>
  </r>
  <r>
    <x v="1"/>
    <x v="0"/>
    <x v="1"/>
    <x v="1"/>
    <n v="1125"/>
    <n v="663750"/>
    <n v="347"/>
    <n v="503150"/>
    <n v="772"/>
    <n v="6"/>
    <x v="2"/>
    <x v="1"/>
    <x v="1"/>
    <x v="0"/>
    <x v="2"/>
    <x v="2"/>
    <x v="1"/>
  </r>
  <r>
    <x v="1"/>
    <x v="0"/>
    <x v="1"/>
    <x v="1"/>
    <n v="1265"/>
    <n v="809600"/>
    <n v="376"/>
    <n v="601600"/>
    <n v="880"/>
    <n v="9"/>
    <x v="2"/>
    <x v="1"/>
    <x v="1"/>
    <x v="0"/>
    <x v="3"/>
    <x v="0"/>
    <x v="0"/>
  </r>
  <r>
    <x v="1"/>
    <x v="0"/>
    <x v="1"/>
    <x v="1"/>
    <n v="0"/>
    <n v="0"/>
    <n v="0"/>
    <n v="0"/>
    <n v="0"/>
    <n v="0"/>
    <x v="2"/>
    <x v="1"/>
    <x v="1"/>
    <x v="0"/>
    <x v="5"/>
    <x v="2"/>
    <x v="1"/>
  </r>
  <r>
    <x v="1"/>
    <x v="0"/>
    <x v="1"/>
    <x v="1"/>
    <n v="1099"/>
    <n v="615440"/>
    <n v="319"/>
    <n v="437030"/>
    <n v="773"/>
    <n v="7"/>
    <x v="2"/>
    <x v="1"/>
    <x v="1"/>
    <x v="0"/>
    <x v="7"/>
    <x v="2"/>
    <x v="1"/>
  </r>
  <r>
    <x v="1"/>
    <x v="0"/>
    <x v="1"/>
    <x v="1"/>
    <n v="912"/>
    <n v="647520"/>
    <n v="267"/>
    <n v="475260"/>
    <n v="639"/>
    <n v="6"/>
    <x v="2"/>
    <x v="1"/>
    <x v="1"/>
    <x v="0"/>
    <x v="8"/>
    <x v="0"/>
    <x v="1"/>
  </r>
  <r>
    <x v="1"/>
    <x v="0"/>
    <x v="1"/>
    <x v="1"/>
    <n v="1927"/>
    <n v="366130"/>
    <n v="608"/>
    <n v="273600"/>
    <n v="1308"/>
    <n v="11"/>
    <x v="2"/>
    <x v="1"/>
    <x v="1"/>
    <x v="0"/>
    <x v="4"/>
    <x v="1"/>
    <x v="0"/>
  </r>
  <r>
    <x v="1"/>
    <x v="0"/>
    <x v="1"/>
    <x v="1"/>
    <n v="0"/>
    <n v="0"/>
    <n v="0"/>
    <n v="0"/>
    <n v="0"/>
    <n v="0"/>
    <x v="3"/>
    <x v="1"/>
    <x v="1"/>
    <x v="1"/>
    <x v="0"/>
    <x v="0"/>
    <x v="0"/>
  </r>
  <r>
    <x v="1"/>
    <x v="0"/>
    <x v="1"/>
    <x v="1"/>
    <n v="0"/>
    <n v="0"/>
    <n v="0"/>
    <n v="0"/>
    <n v="0"/>
    <n v="0"/>
    <x v="3"/>
    <x v="1"/>
    <x v="1"/>
    <x v="1"/>
    <x v="2"/>
    <x v="2"/>
    <x v="1"/>
  </r>
  <r>
    <x v="1"/>
    <x v="0"/>
    <x v="1"/>
    <x v="1"/>
    <n v="0"/>
    <n v="0"/>
    <n v="0"/>
    <n v="0"/>
    <n v="0"/>
    <n v="0"/>
    <x v="3"/>
    <x v="1"/>
    <x v="1"/>
    <x v="1"/>
    <x v="3"/>
    <x v="0"/>
    <x v="0"/>
  </r>
  <r>
    <x v="1"/>
    <x v="0"/>
    <x v="1"/>
    <x v="1"/>
    <n v="1106"/>
    <n v="530880"/>
    <n v="202"/>
    <n v="238360"/>
    <n v="896"/>
    <n v="8"/>
    <x v="3"/>
    <x v="1"/>
    <x v="1"/>
    <x v="1"/>
    <x v="5"/>
    <x v="2"/>
    <x v="1"/>
  </r>
  <r>
    <x v="1"/>
    <x v="0"/>
    <x v="1"/>
    <x v="1"/>
    <n v="0"/>
    <n v="0"/>
    <n v="0"/>
    <n v="0"/>
    <n v="0"/>
    <n v="0"/>
    <x v="3"/>
    <x v="1"/>
    <x v="1"/>
    <x v="1"/>
    <x v="7"/>
    <x v="2"/>
    <x v="1"/>
  </r>
  <r>
    <x v="1"/>
    <x v="0"/>
    <x v="1"/>
    <x v="1"/>
    <n v="0"/>
    <n v="0"/>
    <n v="0"/>
    <n v="0"/>
    <n v="0"/>
    <n v="0"/>
    <x v="4"/>
    <x v="2"/>
    <x v="2"/>
    <x v="0"/>
    <x v="0"/>
    <x v="0"/>
    <x v="0"/>
  </r>
  <r>
    <x v="1"/>
    <x v="0"/>
    <x v="1"/>
    <x v="1"/>
    <n v="0"/>
    <n v="0"/>
    <n v="0"/>
    <n v="0"/>
    <n v="0"/>
    <n v="0"/>
    <x v="4"/>
    <x v="2"/>
    <x v="2"/>
    <x v="0"/>
    <x v="2"/>
    <x v="2"/>
    <x v="1"/>
  </r>
  <r>
    <x v="1"/>
    <x v="0"/>
    <x v="1"/>
    <x v="1"/>
    <n v="0"/>
    <n v="0"/>
    <n v="0"/>
    <n v="0"/>
    <n v="0"/>
    <n v="0"/>
    <x v="4"/>
    <x v="2"/>
    <x v="2"/>
    <x v="0"/>
    <x v="3"/>
    <x v="0"/>
    <x v="0"/>
  </r>
  <r>
    <x v="1"/>
    <x v="0"/>
    <x v="1"/>
    <x v="1"/>
    <n v="0"/>
    <n v="0"/>
    <n v="0"/>
    <n v="0"/>
    <n v="0"/>
    <n v="0"/>
    <x v="4"/>
    <x v="2"/>
    <x v="2"/>
    <x v="0"/>
    <x v="5"/>
    <x v="2"/>
    <x v="1"/>
  </r>
  <r>
    <x v="1"/>
    <x v="0"/>
    <x v="1"/>
    <x v="1"/>
    <n v="0"/>
    <n v="0"/>
    <n v="0"/>
    <n v="0"/>
    <n v="0"/>
    <n v="0"/>
    <x v="4"/>
    <x v="2"/>
    <x v="2"/>
    <x v="0"/>
    <x v="7"/>
    <x v="2"/>
    <x v="1"/>
  </r>
  <r>
    <x v="1"/>
    <x v="0"/>
    <x v="1"/>
    <x v="1"/>
    <n v="1060"/>
    <n v="752600"/>
    <n v="383"/>
    <n v="681740"/>
    <n v="666"/>
    <n v="11"/>
    <x v="4"/>
    <x v="2"/>
    <x v="2"/>
    <x v="0"/>
    <x v="8"/>
    <x v="0"/>
    <x v="1"/>
  </r>
  <r>
    <x v="1"/>
    <x v="0"/>
    <x v="1"/>
    <x v="1"/>
    <n v="0"/>
    <n v="0"/>
    <n v="0"/>
    <n v="0"/>
    <n v="0"/>
    <n v="0"/>
    <x v="4"/>
    <x v="2"/>
    <x v="2"/>
    <x v="0"/>
    <x v="4"/>
    <x v="1"/>
    <x v="0"/>
  </r>
  <r>
    <x v="1"/>
    <x v="0"/>
    <x v="1"/>
    <x v="1"/>
    <n v="2432"/>
    <n v="826880"/>
    <n v="803"/>
    <n v="642400"/>
    <n v="1605"/>
    <n v="24"/>
    <x v="4"/>
    <x v="2"/>
    <x v="2"/>
    <x v="0"/>
    <x v="1"/>
    <x v="1"/>
    <x v="1"/>
  </r>
  <r>
    <x v="1"/>
    <x v="0"/>
    <x v="1"/>
    <x v="1"/>
    <n v="0"/>
    <n v="0"/>
    <n v="0"/>
    <n v="0"/>
    <n v="0"/>
    <n v="0"/>
    <x v="4"/>
    <x v="2"/>
    <x v="2"/>
    <x v="0"/>
    <x v="6"/>
    <x v="1"/>
    <x v="0"/>
  </r>
  <r>
    <x v="1"/>
    <x v="0"/>
    <x v="1"/>
    <x v="1"/>
    <n v="1003"/>
    <n v="621860"/>
    <n v="257"/>
    <n v="398350"/>
    <n v="721"/>
    <n v="25"/>
    <x v="5"/>
    <x v="2"/>
    <x v="2"/>
    <x v="1"/>
    <x v="0"/>
    <x v="0"/>
    <x v="0"/>
  </r>
  <r>
    <x v="1"/>
    <x v="0"/>
    <x v="1"/>
    <x v="1"/>
    <n v="956"/>
    <n v="564040"/>
    <n v="248"/>
    <n v="359600"/>
    <n v="688"/>
    <n v="20"/>
    <x v="5"/>
    <x v="2"/>
    <x v="2"/>
    <x v="1"/>
    <x v="2"/>
    <x v="2"/>
    <x v="1"/>
  </r>
  <r>
    <x v="1"/>
    <x v="0"/>
    <x v="1"/>
    <x v="1"/>
    <n v="0"/>
    <n v="0"/>
    <n v="0"/>
    <n v="0"/>
    <n v="0"/>
    <n v="0"/>
    <x v="5"/>
    <x v="2"/>
    <x v="2"/>
    <x v="1"/>
    <x v="3"/>
    <x v="0"/>
    <x v="0"/>
  </r>
  <r>
    <x v="1"/>
    <x v="0"/>
    <x v="1"/>
    <x v="1"/>
    <n v="0"/>
    <n v="0"/>
    <n v="0"/>
    <n v="0"/>
    <n v="0"/>
    <n v="0"/>
    <x v="5"/>
    <x v="2"/>
    <x v="2"/>
    <x v="1"/>
    <x v="5"/>
    <x v="2"/>
    <x v="1"/>
  </r>
  <r>
    <x v="1"/>
    <x v="0"/>
    <x v="1"/>
    <x v="1"/>
    <n v="0"/>
    <n v="0"/>
    <n v="0"/>
    <n v="0"/>
    <n v="0"/>
    <n v="0"/>
    <x v="5"/>
    <x v="2"/>
    <x v="2"/>
    <x v="1"/>
    <x v="7"/>
    <x v="2"/>
    <x v="1"/>
  </r>
  <r>
    <x v="1"/>
    <x v="0"/>
    <x v="1"/>
    <x v="1"/>
    <n v="803"/>
    <n v="570130"/>
    <n v="185"/>
    <n v="329300"/>
    <n v="593"/>
    <n v="25"/>
    <x v="5"/>
    <x v="2"/>
    <x v="2"/>
    <x v="1"/>
    <x v="8"/>
    <x v="0"/>
    <x v="1"/>
  </r>
  <r>
    <x v="1"/>
    <x v="0"/>
    <x v="1"/>
    <x v="1"/>
    <n v="1678"/>
    <n v="1040360"/>
    <n v="505"/>
    <n v="782750"/>
    <n v="1160"/>
    <n v="13"/>
    <x v="6"/>
    <x v="3"/>
    <x v="3"/>
    <x v="0"/>
    <x v="0"/>
    <x v="0"/>
    <x v="0"/>
  </r>
  <r>
    <x v="1"/>
    <x v="0"/>
    <x v="1"/>
    <x v="1"/>
    <n v="1428"/>
    <n v="842520"/>
    <n v="437"/>
    <n v="633650"/>
    <n v="981"/>
    <n v="10"/>
    <x v="6"/>
    <x v="3"/>
    <x v="3"/>
    <x v="0"/>
    <x v="2"/>
    <x v="2"/>
    <x v="1"/>
  </r>
  <r>
    <x v="1"/>
    <x v="0"/>
    <x v="1"/>
    <x v="1"/>
    <n v="1329"/>
    <n v="850560"/>
    <n v="415"/>
    <n v="664000"/>
    <n v="902"/>
    <n v="12"/>
    <x v="6"/>
    <x v="3"/>
    <x v="3"/>
    <x v="0"/>
    <x v="3"/>
    <x v="0"/>
    <x v="0"/>
  </r>
  <r>
    <x v="1"/>
    <x v="0"/>
    <x v="1"/>
    <x v="1"/>
    <n v="1318"/>
    <n v="632640"/>
    <n v="395"/>
    <n v="466100"/>
    <n v="910"/>
    <n v="13"/>
    <x v="6"/>
    <x v="3"/>
    <x v="3"/>
    <x v="0"/>
    <x v="5"/>
    <x v="2"/>
    <x v="1"/>
  </r>
  <r>
    <x v="1"/>
    <x v="0"/>
    <x v="1"/>
    <x v="1"/>
    <n v="1290"/>
    <n v="722400"/>
    <n v="374"/>
    <n v="512380"/>
    <n v="903"/>
    <n v="13"/>
    <x v="6"/>
    <x v="3"/>
    <x v="3"/>
    <x v="0"/>
    <x v="7"/>
    <x v="2"/>
    <x v="1"/>
  </r>
  <r>
    <x v="1"/>
    <x v="0"/>
    <x v="1"/>
    <x v="1"/>
    <n v="1184"/>
    <n v="840640"/>
    <n v="368"/>
    <n v="655040"/>
    <n v="804"/>
    <n v="12"/>
    <x v="6"/>
    <x v="3"/>
    <x v="3"/>
    <x v="0"/>
    <x v="8"/>
    <x v="0"/>
    <x v="1"/>
  </r>
  <r>
    <x v="1"/>
    <x v="0"/>
    <x v="1"/>
    <x v="1"/>
    <n v="2428"/>
    <n v="461320"/>
    <n v="805"/>
    <n v="362250"/>
    <n v="1604"/>
    <n v="19"/>
    <x v="6"/>
    <x v="3"/>
    <x v="3"/>
    <x v="0"/>
    <x v="4"/>
    <x v="1"/>
    <x v="0"/>
  </r>
  <r>
    <x v="1"/>
    <x v="0"/>
    <x v="1"/>
    <x v="1"/>
    <n v="0"/>
    <n v="0"/>
    <n v="0"/>
    <n v="0"/>
    <n v="0"/>
    <n v="0"/>
    <x v="6"/>
    <x v="3"/>
    <x v="3"/>
    <x v="0"/>
    <x v="1"/>
    <x v="1"/>
    <x v="1"/>
  </r>
  <r>
    <x v="1"/>
    <x v="0"/>
    <x v="1"/>
    <x v="1"/>
    <n v="1922"/>
    <n v="499720"/>
    <n v="669"/>
    <n v="408090"/>
    <n v="1229"/>
    <n v="24"/>
    <x v="6"/>
    <x v="3"/>
    <x v="3"/>
    <x v="0"/>
    <x v="6"/>
    <x v="1"/>
    <x v="0"/>
  </r>
  <r>
    <x v="1"/>
    <x v="0"/>
    <x v="1"/>
    <x v="1"/>
    <n v="0"/>
    <n v="0"/>
    <n v="0"/>
    <n v="0"/>
    <n v="0"/>
    <n v="0"/>
    <x v="7"/>
    <x v="3"/>
    <x v="3"/>
    <x v="1"/>
    <x v="0"/>
    <x v="0"/>
    <x v="0"/>
  </r>
  <r>
    <x v="1"/>
    <x v="0"/>
    <x v="1"/>
    <x v="1"/>
    <n v="0"/>
    <n v="0"/>
    <n v="0"/>
    <n v="0"/>
    <n v="0"/>
    <n v="0"/>
    <x v="7"/>
    <x v="3"/>
    <x v="3"/>
    <x v="1"/>
    <x v="2"/>
    <x v="2"/>
    <x v="1"/>
  </r>
  <r>
    <x v="1"/>
    <x v="0"/>
    <x v="1"/>
    <x v="1"/>
    <n v="0"/>
    <n v="0"/>
    <n v="0"/>
    <n v="0"/>
    <n v="0"/>
    <n v="0"/>
    <x v="7"/>
    <x v="3"/>
    <x v="3"/>
    <x v="1"/>
    <x v="3"/>
    <x v="0"/>
    <x v="0"/>
  </r>
  <r>
    <x v="1"/>
    <x v="0"/>
    <x v="1"/>
    <x v="1"/>
    <n v="1002"/>
    <n v="480960"/>
    <n v="203"/>
    <n v="239540"/>
    <n v="793"/>
    <n v="6"/>
    <x v="7"/>
    <x v="3"/>
    <x v="3"/>
    <x v="1"/>
    <x v="5"/>
    <x v="2"/>
    <x v="1"/>
  </r>
  <r>
    <x v="1"/>
    <x v="0"/>
    <x v="1"/>
    <x v="1"/>
    <n v="0"/>
    <n v="0"/>
    <n v="0"/>
    <n v="0"/>
    <n v="0"/>
    <n v="0"/>
    <x v="7"/>
    <x v="3"/>
    <x v="3"/>
    <x v="1"/>
    <x v="7"/>
    <x v="2"/>
    <x v="1"/>
  </r>
  <r>
    <x v="1"/>
    <x v="0"/>
    <x v="1"/>
    <x v="1"/>
    <n v="872"/>
    <n v="619120"/>
    <n v="210"/>
    <n v="373800"/>
    <n v="657"/>
    <n v="5"/>
    <x v="7"/>
    <x v="3"/>
    <x v="3"/>
    <x v="1"/>
    <x v="8"/>
    <x v="0"/>
    <x v="1"/>
  </r>
  <r>
    <x v="1"/>
    <x v="0"/>
    <x v="1"/>
    <x v="1"/>
    <n v="0"/>
    <n v="0"/>
    <n v="0"/>
    <n v="0"/>
    <n v="0"/>
    <n v="0"/>
    <x v="8"/>
    <x v="4"/>
    <x v="4"/>
    <x v="0"/>
    <x v="0"/>
    <x v="0"/>
    <x v="0"/>
  </r>
  <r>
    <x v="1"/>
    <x v="0"/>
    <x v="1"/>
    <x v="1"/>
    <n v="0"/>
    <n v="0"/>
    <n v="0"/>
    <n v="0"/>
    <n v="0"/>
    <n v="0"/>
    <x v="8"/>
    <x v="4"/>
    <x v="4"/>
    <x v="0"/>
    <x v="2"/>
    <x v="2"/>
    <x v="1"/>
  </r>
  <r>
    <x v="1"/>
    <x v="0"/>
    <x v="1"/>
    <x v="1"/>
    <n v="1258"/>
    <n v="805120"/>
    <n v="309"/>
    <n v="494400"/>
    <n v="940"/>
    <n v="9"/>
    <x v="8"/>
    <x v="4"/>
    <x v="4"/>
    <x v="0"/>
    <x v="3"/>
    <x v="0"/>
    <x v="0"/>
  </r>
  <r>
    <x v="1"/>
    <x v="0"/>
    <x v="1"/>
    <x v="1"/>
    <n v="1148"/>
    <n v="551040"/>
    <n v="292"/>
    <n v="344560"/>
    <n v="846"/>
    <n v="10"/>
    <x v="8"/>
    <x v="4"/>
    <x v="4"/>
    <x v="0"/>
    <x v="5"/>
    <x v="2"/>
    <x v="1"/>
  </r>
  <r>
    <x v="1"/>
    <x v="0"/>
    <x v="1"/>
    <x v="1"/>
    <n v="1266"/>
    <n v="708960"/>
    <n v="366"/>
    <n v="501420"/>
    <n v="892"/>
    <n v="8"/>
    <x v="8"/>
    <x v="4"/>
    <x v="4"/>
    <x v="0"/>
    <x v="7"/>
    <x v="2"/>
    <x v="1"/>
  </r>
  <r>
    <x v="1"/>
    <x v="0"/>
    <x v="1"/>
    <x v="1"/>
    <n v="0"/>
    <n v="0"/>
    <n v="0"/>
    <n v="0"/>
    <n v="0"/>
    <n v="0"/>
    <x v="8"/>
    <x v="4"/>
    <x v="4"/>
    <x v="0"/>
    <x v="8"/>
    <x v="0"/>
    <x v="1"/>
  </r>
  <r>
    <x v="1"/>
    <x v="0"/>
    <x v="1"/>
    <x v="1"/>
    <n v="0"/>
    <n v="0"/>
    <n v="0"/>
    <n v="0"/>
    <n v="0"/>
    <n v="0"/>
    <x v="8"/>
    <x v="4"/>
    <x v="4"/>
    <x v="0"/>
    <x v="4"/>
    <x v="1"/>
    <x v="0"/>
  </r>
  <r>
    <x v="1"/>
    <x v="0"/>
    <x v="1"/>
    <x v="1"/>
    <n v="0"/>
    <n v="0"/>
    <n v="0"/>
    <n v="0"/>
    <n v="0"/>
    <n v="0"/>
    <x v="9"/>
    <x v="4"/>
    <x v="4"/>
    <x v="1"/>
    <x v="0"/>
    <x v="0"/>
    <x v="0"/>
  </r>
  <r>
    <x v="1"/>
    <x v="0"/>
    <x v="1"/>
    <x v="1"/>
    <n v="1023"/>
    <n v="603570"/>
    <n v="195"/>
    <n v="282750"/>
    <n v="809"/>
    <n v="19"/>
    <x v="9"/>
    <x v="4"/>
    <x v="4"/>
    <x v="1"/>
    <x v="2"/>
    <x v="2"/>
    <x v="1"/>
  </r>
  <r>
    <x v="1"/>
    <x v="0"/>
    <x v="1"/>
    <x v="1"/>
    <n v="0"/>
    <n v="0"/>
    <n v="0"/>
    <n v="0"/>
    <n v="0"/>
    <n v="0"/>
    <x v="9"/>
    <x v="4"/>
    <x v="4"/>
    <x v="1"/>
    <x v="3"/>
    <x v="0"/>
    <x v="0"/>
  </r>
  <r>
    <x v="1"/>
    <x v="0"/>
    <x v="1"/>
    <x v="1"/>
    <n v="0"/>
    <n v="0"/>
    <n v="0"/>
    <n v="0"/>
    <n v="0"/>
    <n v="0"/>
    <x v="9"/>
    <x v="4"/>
    <x v="4"/>
    <x v="1"/>
    <x v="5"/>
    <x v="2"/>
    <x v="1"/>
  </r>
  <r>
    <x v="1"/>
    <x v="0"/>
    <x v="1"/>
    <x v="1"/>
    <n v="1098"/>
    <n v="614880"/>
    <n v="242"/>
    <n v="331540"/>
    <n v="824"/>
    <n v="32"/>
    <x v="9"/>
    <x v="4"/>
    <x v="4"/>
    <x v="1"/>
    <x v="7"/>
    <x v="2"/>
    <x v="1"/>
  </r>
  <r>
    <x v="1"/>
    <x v="0"/>
    <x v="1"/>
    <x v="1"/>
    <n v="1721"/>
    <n v="1067020"/>
    <n v="489"/>
    <n v="757950"/>
    <n v="1223"/>
    <n v="9"/>
    <x v="10"/>
    <x v="5"/>
    <x v="5"/>
    <x v="0"/>
    <x v="0"/>
    <x v="0"/>
    <x v="0"/>
  </r>
  <r>
    <x v="1"/>
    <x v="0"/>
    <x v="1"/>
    <x v="1"/>
    <n v="1410"/>
    <n v="831900"/>
    <n v="450"/>
    <n v="652500"/>
    <n v="948"/>
    <n v="12"/>
    <x v="10"/>
    <x v="5"/>
    <x v="5"/>
    <x v="0"/>
    <x v="2"/>
    <x v="2"/>
    <x v="1"/>
  </r>
  <r>
    <x v="1"/>
    <x v="0"/>
    <x v="1"/>
    <x v="1"/>
    <n v="1572"/>
    <n v="1006080"/>
    <n v="407"/>
    <n v="651200"/>
    <n v="1152"/>
    <n v="13"/>
    <x v="10"/>
    <x v="5"/>
    <x v="5"/>
    <x v="0"/>
    <x v="3"/>
    <x v="0"/>
    <x v="0"/>
  </r>
  <r>
    <x v="1"/>
    <x v="0"/>
    <x v="1"/>
    <x v="1"/>
    <n v="1374"/>
    <n v="659520"/>
    <n v="359"/>
    <n v="423620"/>
    <n v="1006"/>
    <n v="9"/>
    <x v="10"/>
    <x v="5"/>
    <x v="5"/>
    <x v="0"/>
    <x v="5"/>
    <x v="2"/>
    <x v="1"/>
  </r>
  <r>
    <x v="1"/>
    <x v="0"/>
    <x v="1"/>
    <x v="1"/>
    <n v="0"/>
    <n v="0"/>
    <n v="0"/>
    <n v="0"/>
    <n v="0"/>
    <n v="0"/>
    <x v="10"/>
    <x v="5"/>
    <x v="5"/>
    <x v="0"/>
    <x v="7"/>
    <x v="2"/>
    <x v="1"/>
  </r>
  <r>
    <x v="1"/>
    <x v="0"/>
    <x v="1"/>
    <x v="1"/>
    <n v="899"/>
    <n v="638290"/>
    <n v="287"/>
    <n v="510860"/>
    <n v="603"/>
    <n v="9"/>
    <x v="10"/>
    <x v="5"/>
    <x v="5"/>
    <x v="0"/>
    <x v="8"/>
    <x v="0"/>
    <x v="1"/>
  </r>
  <r>
    <x v="1"/>
    <x v="0"/>
    <x v="1"/>
    <x v="1"/>
    <n v="2537"/>
    <n v="482030"/>
    <n v="846"/>
    <n v="380700"/>
    <n v="1672"/>
    <n v="19"/>
    <x v="10"/>
    <x v="5"/>
    <x v="5"/>
    <x v="0"/>
    <x v="4"/>
    <x v="1"/>
    <x v="0"/>
  </r>
  <r>
    <x v="1"/>
    <x v="0"/>
    <x v="1"/>
    <x v="1"/>
    <n v="1961"/>
    <n v="666740"/>
    <n v="606"/>
    <n v="484800"/>
    <n v="1337"/>
    <n v="18"/>
    <x v="10"/>
    <x v="5"/>
    <x v="5"/>
    <x v="0"/>
    <x v="1"/>
    <x v="1"/>
    <x v="1"/>
  </r>
  <r>
    <x v="1"/>
    <x v="0"/>
    <x v="1"/>
    <x v="1"/>
    <n v="0"/>
    <n v="0"/>
    <n v="0"/>
    <n v="0"/>
    <n v="0"/>
    <n v="0"/>
    <x v="10"/>
    <x v="5"/>
    <x v="5"/>
    <x v="0"/>
    <x v="6"/>
    <x v="1"/>
    <x v="0"/>
  </r>
  <r>
    <x v="1"/>
    <x v="0"/>
    <x v="1"/>
    <x v="1"/>
    <n v="0"/>
    <n v="0"/>
    <n v="0"/>
    <n v="0"/>
    <n v="0"/>
    <n v="0"/>
    <x v="11"/>
    <x v="5"/>
    <x v="5"/>
    <x v="1"/>
    <x v="0"/>
    <x v="0"/>
    <x v="0"/>
  </r>
  <r>
    <x v="1"/>
    <x v="0"/>
    <x v="1"/>
    <x v="1"/>
    <n v="1184"/>
    <n v="698560"/>
    <n v="198"/>
    <n v="287100"/>
    <n v="976"/>
    <n v="10"/>
    <x v="11"/>
    <x v="5"/>
    <x v="5"/>
    <x v="1"/>
    <x v="2"/>
    <x v="2"/>
    <x v="1"/>
  </r>
  <r>
    <x v="1"/>
    <x v="0"/>
    <x v="1"/>
    <x v="1"/>
    <n v="0"/>
    <n v="0"/>
    <n v="0"/>
    <n v="0"/>
    <n v="0"/>
    <n v="0"/>
    <x v="11"/>
    <x v="5"/>
    <x v="5"/>
    <x v="1"/>
    <x v="3"/>
    <x v="0"/>
    <x v="0"/>
  </r>
  <r>
    <x v="1"/>
    <x v="0"/>
    <x v="1"/>
    <x v="1"/>
    <n v="0"/>
    <n v="0"/>
    <n v="0"/>
    <n v="0"/>
    <n v="0"/>
    <n v="0"/>
    <x v="11"/>
    <x v="5"/>
    <x v="5"/>
    <x v="1"/>
    <x v="5"/>
    <x v="2"/>
    <x v="1"/>
  </r>
  <r>
    <x v="1"/>
    <x v="0"/>
    <x v="1"/>
    <x v="1"/>
    <n v="0"/>
    <n v="0"/>
    <n v="0"/>
    <n v="0"/>
    <n v="0"/>
    <n v="0"/>
    <x v="11"/>
    <x v="5"/>
    <x v="5"/>
    <x v="1"/>
    <x v="7"/>
    <x v="2"/>
    <x v="1"/>
  </r>
  <r>
    <x v="2"/>
    <x v="0"/>
    <x v="2"/>
    <x v="2"/>
    <n v="0"/>
    <n v="0"/>
    <n v="339"/>
    <n v="525450"/>
    <n v="673"/>
    <n v="8"/>
    <x v="0"/>
    <x v="0"/>
    <x v="0"/>
    <x v="0"/>
    <x v="0"/>
    <x v="0"/>
    <x v="0"/>
  </r>
  <r>
    <x v="2"/>
    <x v="0"/>
    <x v="2"/>
    <x v="2"/>
    <n v="0"/>
    <n v="0"/>
    <n v="249"/>
    <n v="361050"/>
    <n v="417"/>
    <n v="8"/>
    <x v="0"/>
    <x v="0"/>
    <x v="0"/>
    <x v="0"/>
    <x v="2"/>
    <x v="2"/>
    <x v="1"/>
  </r>
  <r>
    <x v="2"/>
    <x v="0"/>
    <x v="2"/>
    <x v="2"/>
    <n v="1384"/>
    <n v="885760"/>
    <n v="920"/>
    <n v="1472000"/>
    <n v="1352"/>
    <n v="31"/>
    <x v="0"/>
    <x v="0"/>
    <x v="0"/>
    <x v="0"/>
    <x v="3"/>
    <x v="0"/>
    <x v="0"/>
  </r>
  <r>
    <x v="2"/>
    <x v="0"/>
    <x v="2"/>
    <x v="2"/>
    <n v="1302"/>
    <n v="624960"/>
    <n v="437"/>
    <n v="515660"/>
    <n v="855"/>
    <n v="10"/>
    <x v="0"/>
    <x v="0"/>
    <x v="0"/>
    <x v="0"/>
    <x v="5"/>
    <x v="2"/>
    <x v="1"/>
  </r>
  <r>
    <x v="2"/>
    <x v="0"/>
    <x v="2"/>
    <x v="2"/>
    <n v="0"/>
    <n v="0"/>
    <n v="275"/>
    <n v="376750"/>
    <n v="498"/>
    <n v="7"/>
    <x v="0"/>
    <x v="0"/>
    <x v="0"/>
    <x v="0"/>
    <x v="7"/>
    <x v="2"/>
    <x v="1"/>
  </r>
  <r>
    <x v="2"/>
    <x v="0"/>
    <x v="2"/>
    <x v="2"/>
    <n v="0"/>
    <n v="0"/>
    <n v="296"/>
    <n v="526880"/>
    <n v="465"/>
    <n v="7"/>
    <x v="0"/>
    <x v="0"/>
    <x v="0"/>
    <x v="0"/>
    <x v="8"/>
    <x v="0"/>
    <x v="1"/>
  </r>
  <r>
    <x v="2"/>
    <x v="0"/>
    <x v="2"/>
    <x v="2"/>
    <n v="2469"/>
    <n v="469110"/>
    <n v="1260"/>
    <n v="567000"/>
    <n v="2635"/>
    <n v="44"/>
    <x v="0"/>
    <x v="0"/>
    <x v="0"/>
    <x v="0"/>
    <x v="4"/>
    <x v="1"/>
    <x v="0"/>
  </r>
  <r>
    <x v="2"/>
    <x v="0"/>
    <x v="2"/>
    <x v="2"/>
    <n v="1772"/>
    <n v="602480"/>
    <n v="563"/>
    <n v="450400"/>
    <n v="1190"/>
    <n v="19"/>
    <x v="0"/>
    <x v="0"/>
    <x v="0"/>
    <x v="0"/>
    <x v="1"/>
    <x v="1"/>
    <x v="1"/>
  </r>
  <r>
    <x v="2"/>
    <x v="0"/>
    <x v="2"/>
    <x v="2"/>
    <n v="1907"/>
    <n v="495820"/>
    <n v="1109"/>
    <n v="676490"/>
    <n v="1942"/>
    <n v="32"/>
    <x v="0"/>
    <x v="0"/>
    <x v="0"/>
    <x v="0"/>
    <x v="6"/>
    <x v="1"/>
    <x v="0"/>
  </r>
  <r>
    <x v="2"/>
    <x v="0"/>
    <x v="2"/>
    <x v="2"/>
    <n v="0"/>
    <n v="0"/>
    <n v="0"/>
    <n v="0"/>
    <n v="0"/>
    <n v="0"/>
    <x v="1"/>
    <x v="0"/>
    <x v="0"/>
    <x v="1"/>
    <x v="0"/>
    <x v="0"/>
    <x v="0"/>
  </r>
  <r>
    <x v="2"/>
    <x v="0"/>
    <x v="2"/>
    <x v="2"/>
    <n v="0"/>
    <n v="0"/>
    <n v="233"/>
    <n v="337850"/>
    <n v="796"/>
    <n v="8"/>
    <x v="1"/>
    <x v="0"/>
    <x v="0"/>
    <x v="1"/>
    <x v="2"/>
    <x v="2"/>
    <x v="1"/>
  </r>
  <r>
    <x v="2"/>
    <x v="0"/>
    <x v="2"/>
    <x v="2"/>
    <n v="1207"/>
    <n v="772480"/>
    <n v="260"/>
    <n v="416000"/>
    <n v="940"/>
    <n v="7"/>
    <x v="1"/>
    <x v="0"/>
    <x v="0"/>
    <x v="1"/>
    <x v="3"/>
    <x v="0"/>
    <x v="0"/>
  </r>
  <r>
    <x v="2"/>
    <x v="0"/>
    <x v="2"/>
    <x v="2"/>
    <n v="0"/>
    <n v="0"/>
    <n v="0"/>
    <n v="0"/>
    <n v="0"/>
    <n v="0"/>
    <x v="1"/>
    <x v="0"/>
    <x v="0"/>
    <x v="1"/>
    <x v="5"/>
    <x v="2"/>
    <x v="1"/>
  </r>
  <r>
    <x v="2"/>
    <x v="0"/>
    <x v="2"/>
    <x v="2"/>
    <n v="0"/>
    <n v="0"/>
    <n v="0"/>
    <n v="0"/>
    <n v="0"/>
    <n v="0"/>
    <x v="1"/>
    <x v="0"/>
    <x v="0"/>
    <x v="1"/>
    <x v="7"/>
    <x v="2"/>
    <x v="1"/>
  </r>
  <r>
    <x v="2"/>
    <x v="0"/>
    <x v="2"/>
    <x v="2"/>
    <n v="0"/>
    <n v="0"/>
    <n v="0"/>
    <n v="0"/>
    <n v="0"/>
    <n v="0"/>
    <x v="1"/>
    <x v="0"/>
    <x v="0"/>
    <x v="1"/>
    <x v="8"/>
    <x v="0"/>
    <x v="1"/>
  </r>
  <r>
    <x v="2"/>
    <x v="0"/>
    <x v="2"/>
    <x v="2"/>
    <n v="1575"/>
    <n v="976500"/>
    <n v="709"/>
    <n v="1098950"/>
    <n v="1824"/>
    <n v="21"/>
    <x v="2"/>
    <x v="1"/>
    <x v="1"/>
    <x v="0"/>
    <x v="0"/>
    <x v="0"/>
    <x v="0"/>
  </r>
  <r>
    <x v="2"/>
    <x v="0"/>
    <x v="2"/>
    <x v="2"/>
    <n v="0"/>
    <n v="0"/>
    <n v="271"/>
    <n v="392950"/>
    <n v="493"/>
    <n v="8"/>
    <x v="2"/>
    <x v="1"/>
    <x v="1"/>
    <x v="0"/>
    <x v="2"/>
    <x v="2"/>
    <x v="1"/>
  </r>
  <r>
    <x v="2"/>
    <x v="0"/>
    <x v="2"/>
    <x v="2"/>
    <n v="0"/>
    <n v="0"/>
    <n v="287"/>
    <n v="459200"/>
    <n v="584"/>
    <n v="9"/>
    <x v="2"/>
    <x v="1"/>
    <x v="1"/>
    <x v="0"/>
    <x v="3"/>
    <x v="0"/>
    <x v="0"/>
  </r>
  <r>
    <x v="2"/>
    <x v="0"/>
    <x v="2"/>
    <x v="2"/>
    <n v="1174"/>
    <n v="563520"/>
    <n v="368"/>
    <n v="434240"/>
    <n v="795"/>
    <n v="11"/>
    <x v="2"/>
    <x v="1"/>
    <x v="1"/>
    <x v="0"/>
    <x v="5"/>
    <x v="2"/>
    <x v="1"/>
  </r>
  <r>
    <x v="2"/>
    <x v="0"/>
    <x v="2"/>
    <x v="2"/>
    <n v="0"/>
    <n v="0"/>
    <n v="239"/>
    <n v="327430"/>
    <n v="527"/>
    <n v="7"/>
    <x v="2"/>
    <x v="1"/>
    <x v="1"/>
    <x v="0"/>
    <x v="7"/>
    <x v="2"/>
    <x v="1"/>
  </r>
  <r>
    <x v="2"/>
    <x v="0"/>
    <x v="2"/>
    <x v="2"/>
    <n v="0"/>
    <n v="0"/>
    <n v="221"/>
    <n v="393380"/>
    <n v="412"/>
    <n v="6"/>
    <x v="2"/>
    <x v="1"/>
    <x v="1"/>
    <x v="0"/>
    <x v="8"/>
    <x v="0"/>
    <x v="1"/>
  </r>
  <r>
    <x v="2"/>
    <x v="0"/>
    <x v="2"/>
    <x v="2"/>
    <n v="1861"/>
    <n v="353590"/>
    <n v="890"/>
    <n v="400500"/>
    <n v="2261"/>
    <n v="18"/>
    <x v="2"/>
    <x v="1"/>
    <x v="1"/>
    <x v="0"/>
    <x v="4"/>
    <x v="1"/>
    <x v="0"/>
  </r>
  <r>
    <x v="2"/>
    <x v="0"/>
    <x v="2"/>
    <x v="2"/>
    <n v="1322"/>
    <n v="819640"/>
    <n v="340"/>
    <n v="527000"/>
    <n v="970"/>
    <n v="12"/>
    <x v="3"/>
    <x v="1"/>
    <x v="1"/>
    <x v="1"/>
    <x v="0"/>
    <x v="0"/>
    <x v="0"/>
  </r>
  <r>
    <x v="2"/>
    <x v="0"/>
    <x v="2"/>
    <x v="2"/>
    <n v="0"/>
    <n v="0"/>
    <n v="0"/>
    <n v="0"/>
    <n v="0"/>
    <n v="0"/>
    <x v="3"/>
    <x v="1"/>
    <x v="1"/>
    <x v="1"/>
    <x v="2"/>
    <x v="2"/>
    <x v="1"/>
  </r>
  <r>
    <x v="2"/>
    <x v="0"/>
    <x v="2"/>
    <x v="2"/>
    <n v="974"/>
    <n v="623360"/>
    <n v="192"/>
    <n v="307200"/>
    <n v="772"/>
    <n v="10"/>
    <x v="3"/>
    <x v="1"/>
    <x v="1"/>
    <x v="1"/>
    <x v="3"/>
    <x v="0"/>
    <x v="0"/>
  </r>
  <r>
    <x v="2"/>
    <x v="0"/>
    <x v="2"/>
    <x v="2"/>
    <n v="0"/>
    <n v="0"/>
    <n v="190"/>
    <n v="224200"/>
    <n v="697"/>
    <n v="9"/>
    <x v="3"/>
    <x v="1"/>
    <x v="1"/>
    <x v="1"/>
    <x v="5"/>
    <x v="2"/>
    <x v="1"/>
  </r>
  <r>
    <x v="2"/>
    <x v="0"/>
    <x v="2"/>
    <x v="2"/>
    <n v="812"/>
    <n v="454720"/>
    <n v="207"/>
    <n v="283590"/>
    <n v="597"/>
    <n v="8"/>
    <x v="3"/>
    <x v="1"/>
    <x v="1"/>
    <x v="1"/>
    <x v="7"/>
    <x v="2"/>
    <x v="1"/>
  </r>
  <r>
    <x v="2"/>
    <x v="0"/>
    <x v="2"/>
    <x v="2"/>
    <n v="1938"/>
    <n v="1201560"/>
    <n v="774"/>
    <n v="1199700"/>
    <n v="1148"/>
    <n v="16"/>
    <x v="4"/>
    <x v="2"/>
    <x v="2"/>
    <x v="0"/>
    <x v="0"/>
    <x v="0"/>
    <x v="0"/>
  </r>
  <r>
    <x v="2"/>
    <x v="0"/>
    <x v="2"/>
    <x v="2"/>
    <n v="1559"/>
    <n v="919810"/>
    <n v="569"/>
    <n v="825050"/>
    <n v="979"/>
    <n v="11"/>
    <x v="4"/>
    <x v="2"/>
    <x v="2"/>
    <x v="0"/>
    <x v="2"/>
    <x v="2"/>
    <x v="1"/>
  </r>
  <r>
    <x v="2"/>
    <x v="0"/>
    <x v="2"/>
    <x v="2"/>
    <n v="1524"/>
    <n v="975360"/>
    <n v="607"/>
    <n v="971200"/>
    <n v="901"/>
    <n v="16"/>
    <x v="4"/>
    <x v="2"/>
    <x v="2"/>
    <x v="0"/>
    <x v="3"/>
    <x v="0"/>
    <x v="0"/>
  </r>
  <r>
    <x v="2"/>
    <x v="0"/>
    <x v="2"/>
    <x v="2"/>
    <n v="1874"/>
    <n v="899520"/>
    <n v="781"/>
    <n v="921580"/>
    <n v="1072"/>
    <n v="21"/>
    <x v="4"/>
    <x v="2"/>
    <x v="2"/>
    <x v="0"/>
    <x v="5"/>
    <x v="2"/>
    <x v="1"/>
  </r>
  <r>
    <x v="2"/>
    <x v="0"/>
    <x v="2"/>
    <x v="2"/>
    <n v="1343"/>
    <n v="752080"/>
    <n v="491"/>
    <n v="672670"/>
    <n v="842"/>
    <n v="10"/>
    <x v="4"/>
    <x v="2"/>
    <x v="2"/>
    <x v="0"/>
    <x v="7"/>
    <x v="2"/>
    <x v="1"/>
  </r>
  <r>
    <x v="2"/>
    <x v="0"/>
    <x v="2"/>
    <x v="2"/>
    <n v="1303"/>
    <n v="925130"/>
    <n v="832"/>
    <n v="1480960"/>
    <n v="1115"/>
    <n v="22"/>
    <x v="4"/>
    <x v="2"/>
    <x v="2"/>
    <x v="0"/>
    <x v="8"/>
    <x v="0"/>
    <x v="1"/>
  </r>
  <r>
    <x v="2"/>
    <x v="0"/>
    <x v="2"/>
    <x v="2"/>
    <n v="2307"/>
    <n v="438330"/>
    <n v="919"/>
    <n v="413550"/>
    <n v="1371"/>
    <n v="17"/>
    <x v="4"/>
    <x v="2"/>
    <x v="2"/>
    <x v="0"/>
    <x v="4"/>
    <x v="1"/>
    <x v="0"/>
  </r>
  <r>
    <x v="2"/>
    <x v="0"/>
    <x v="2"/>
    <x v="2"/>
    <n v="2284"/>
    <n v="776560"/>
    <n v="1370"/>
    <n v="1096000"/>
    <n v="2482"/>
    <n v="37"/>
    <x v="4"/>
    <x v="2"/>
    <x v="2"/>
    <x v="0"/>
    <x v="1"/>
    <x v="1"/>
    <x v="1"/>
  </r>
  <r>
    <x v="2"/>
    <x v="0"/>
    <x v="2"/>
    <x v="2"/>
    <n v="2346"/>
    <n v="609960"/>
    <n v="782"/>
    <n v="477020"/>
    <n v="1549"/>
    <n v="15"/>
    <x v="4"/>
    <x v="2"/>
    <x v="2"/>
    <x v="0"/>
    <x v="6"/>
    <x v="1"/>
    <x v="0"/>
  </r>
  <r>
    <x v="2"/>
    <x v="0"/>
    <x v="2"/>
    <x v="2"/>
    <n v="0"/>
    <n v="0"/>
    <n v="160"/>
    <n v="248000"/>
    <n v="546"/>
    <n v="15"/>
    <x v="5"/>
    <x v="2"/>
    <x v="2"/>
    <x v="1"/>
    <x v="0"/>
    <x v="0"/>
    <x v="0"/>
  </r>
  <r>
    <x v="2"/>
    <x v="0"/>
    <x v="2"/>
    <x v="2"/>
    <n v="796"/>
    <n v="469640"/>
    <n v="390"/>
    <n v="565500"/>
    <n v="1058"/>
    <n v="36"/>
    <x v="5"/>
    <x v="2"/>
    <x v="2"/>
    <x v="1"/>
    <x v="2"/>
    <x v="2"/>
    <x v="1"/>
  </r>
  <r>
    <x v="2"/>
    <x v="0"/>
    <x v="2"/>
    <x v="2"/>
    <n v="0"/>
    <n v="0"/>
    <n v="0"/>
    <n v="0"/>
    <n v="0"/>
    <n v="0"/>
    <x v="5"/>
    <x v="2"/>
    <x v="2"/>
    <x v="1"/>
    <x v="3"/>
    <x v="0"/>
    <x v="0"/>
  </r>
  <r>
    <x v="2"/>
    <x v="0"/>
    <x v="2"/>
    <x v="2"/>
    <n v="0"/>
    <n v="0"/>
    <n v="0"/>
    <n v="0"/>
    <n v="0"/>
    <n v="0"/>
    <x v="5"/>
    <x v="2"/>
    <x v="2"/>
    <x v="1"/>
    <x v="5"/>
    <x v="2"/>
    <x v="1"/>
  </r>
  <r>
    <x v="2"/>
    <x v="0"/>
    <x v="2"/>
    <x v="2"/>
    <n v="803"/>
    <n v="449680"/>
    <n v="185"/>
    <n v="253450"/>
    <n v="595"/>
    <n v="23"/>
    <x v="5"/>
    <x v="2"/>
    <x v="2"/>
    <x v="1"/>
    <x v="7"/>
    <x v="2"/>
    <x v="1"/>
  </r>
  <r>
    <x v="2"/>
    <x v="0"/>
    <x v="2"/>
    <x v="2"/>
    <n v="0"/>
    <n v="0"/>
    <n v="163"/>
    <n v="290140"/>
    <n v="411"/>
    <n v="19"/>
    <x v="5"/>
    <x v="2"/>
    <x v="2"/>
    <x v="1"/>
    <x v="8"/>
    <x v="0"/>
    <x v="1"/>
  </r>
  <r>
    <x v="2"/>
    <x v="0"/>
    <x v="2"/>
    <x v="2"/>
    <n v="0"/>
    <n v="0"/>
    <n v="433"/>
    <n v="671150"/>
    <n v="713"/>
    <n v="14"/>
    <x v="6"/>
    <x v="3"/>
    <x v="3"/>
    <x v="0"/>
    <x v="0"/>
    <x v="0"/>
    <x v="0"/>
  </r>
  <r>
    <x v="2"/>
    <x v="0"/>
    <x v="2"/>
    <x v="2"/>
    <n v="0"/>
    <n v="0"/>
    <n v="360"/>
    <n v="522000"/>
    <n v="608"/>
    <n v="13"/>
    <x v="6"/>
    <x v="3"/>
    <x v="3"/>
    <x v="0"/>
    <x v="2"/>
    <x v="2"/>
    <x v="1"/>
  </r>
  <r>
    <x v="2"/>
    <x v="0"/>
    <x v="2"/>
    <x v="2"/>
    <n v="0"/>
    <n v="0"/>
    <n v="353"/>
    <n v="564800"/>
    <n v="537"/>
    <n v="12"/>
    <x v="6"/>
    <x v="3"/>
    <x v="3"/>
    <x v="0"/>
    <x v="3"/>
    <x v="0"/>
    <x v="0"/>
  </r>
  <r>
    <x v="2"/>
    <x v="0"/>
    <x v="2"/>
    <x v="2"/>
    <n v="0"/>
    <n v="0"/>
    <n v="340"/>
    <n v="401200"/>
    <n v="559"/>
    <n v="11"/>
    <x v="6"/>
    <x v="3"/>
    <x v="3"/>
    <x v="0"/>
    <x v="5"/>
    <x v="2"/>
    <x v="1"/>
  </r>
  <r>
    <x v="2"/>
    <x v="0"/>
    <x v="2"/>
    <x v="2"/>
    <n v="1384"/>
    <n v="775040"/>
    <n v="813"/>
    <n v="1113810"/>
    <n v="1446"/>
    <n v="28"/>
    <x v="6"/>
    <x v="3"/>
    <x v="3"/>
    <x v="0"/>
    <x v="7"/>
    <x v="2"/>
    <x v="1"/>
  </r>
  <r>
    <x v="2"/>
    <x v="0"/>
    <x v="2"/>
    <x v="2"/>
    <n v="0"/>
    <n v="0"/>
    <n v="314"/>
    <n v="558920"/>
    <n v="479"/>
    <n v="11"/>
    <x v="6"/>
    <x v="3"/>
    <x v="3"/>
    <x v="0"/>
    <x v="8"/>
    <x v="0"/>
    <x v="1"/>
  </r>
  <r>
    <x v="2"/>
    <x v="0"/>
    <x v="2"/>
    <x v="2"/>
    <n v="0"/>
    <n v="0"/>
    <n v="561"/>
    <n v="252450"/>
    <n v="1027"/>
    <n v="16"/>
    <x v="6"/>
    <x v="3"/>
    <x v="3"/>
    <x v="0"/>
    <x v="4"/>
    <x v="1"/>
    <x v="0"/>
  </r>
  <r>
    <x v="2"/>
    <x v="0"/>
    <x v="2"/>
    <x v="2"/>
    <n v="2112"/>
    <n v="718080"/>
    <n v="812"/>
    <n v="649600"/>
    <n v="1272"/>
    <n v="28"/>
    <x v="6"/>
    <x v="3"/>
    <x v="3"/>
    <x v="0"/>
    <x v="1"/>
    <x v="1"/>
    <x v="1"/>
  </r>
  <r>
    <x v="2"/>
    <x v="0"/>
    <x v="2"/>
    <x v="2"/>
    <n v="2525"/>
    <n v="656500"/>
    <n v="1353"/>
    <n v="825330"/>
    <n v="2349"/>
    <n v="52"/>
    <x v="6"/>
    <x v="3"/>
    <x v="3"/>
    <x v="0"/>
    <x v="6"/>
    <x v="1"/>
    <x v="0"/>
  </r>
  <r>
    <x v="2"/>
    <x v="0"/>
    <x v="2"/>
    <x v="2"/>
    <n v="1453"/>
    <n v="900860"/>
    <n v="307"/>
    <n v="475850"/>
    <n v="1135"/>
    <n v="11"/>
    <x v="7"/>
    <x v="3"/>
    <x v="3"/>
    <x v="1"/>
    <x v="0"/>
    <x v="0"/>
    <x v="0"/>
  </r>
  <r>
    <x v="2"/>
    <x v="0"/>
    <x v="2"/>
    <x v="2"/>
    <n v="1112"/>
    <n v="656080"/>
    <n v="291"/>
    <n v="421950"/>
    <n v="810"/>
    <n v="11"/>
    <x v="7"/>
    <x v="3"/>
    <x v="3"/>
    <x v="1"/>
    <x v="2"/>
    <x v="2"/>
    <x v="1"/>
  </r>
  <r>
    <x v="2"/>
    <x v="0"/>
    <x v="2"/>
    <x v="2"/>
    <n v="1305"/>
    <n v="835200"/>
    <n v="275"/>
    <n v="440000"/>
    <n v="1022"/>
    <n v="8"/>
    <x v="7"/>
    <x v="3"/>
    <x v="3"/>
    <x v="1"/>
    <x v="3"/>
    <x v="0"/>
    <x v="0"/>
  </r>
  <r>
    <x v="2"/>
    <x v="0"/>
    <x v="2"/>
    <x v="2"/>
    <n v="0"/>
    <n v="0"/>
    <n v="203"/>
    <n v="239540"/>
    <n v="583"/>
    <n v="7"/>
    <x v="7"/>
    <x v="3"/>
    <x v="3"/>
    <x v="1"/>
    <x v="5"/>
    <x v="2"/>
    <x v="1"/>
  </r>
  <r>
    <x v="2"/>
    <x v="0"/>
    <x v="2"/>
    <x v="2"/>
    <n v="914"/>
    <n v="511840"/>
    <n v="216"/>
    <n v="295920"/>
    <n v="691"/>
    <n v="7"/>
    <x v="7"/>
    <x v="3"/>
    <x v="3"/>
    <x v="1"/>
    <x v="7"/>
    <x v="2"/>
    <x v="1"/>
  </r>
  <r>
    <x v="2"/>
    <x v="0"/>
    <x v="2"/>
    <x v="2"/>
    <n v="0"/>
    <n v="0"/>
    <n v="177"/>
    <n v="315060"/>
    <n v="474"/>
    <n v="6"/>
    <x v="7"/>
    <x v="3"/>
    <x v="3"/>
    <x v="1"/>
    <x v="8"/>
    <x v="0"/>
    <x v="1"/>
  </r>
  <r>
    <x v="2"/>
    <x v="0"/>
    <x v="2"/>
    <x v="2"/>
    <n v="0"/>
    <n v="0"/>
    <n v="0"/>
    <n v="0"/>
    <n v="0"/>
    <n v="0"/>
    <x v="8"/>
    <x v="4"/>
    <x v="4"/>
    <x v="0"/>
    <x v="0"/>
    <x v="0"/>
    <x v="0"/>
  </r>
  <r>
    <x v="2"/>
    <x v="0"/>
    <x v="2"/>
    <x v="2"/>
    <n v="0"/>
    <n v="0"/>
    <n v="0"/>
    <n v="0"/>
    <n v="0"/>
    <n v="0"/>
    <x v="8"/>
    <x v="4"/>
    <x v="4"/>
    <x v="0"/>
    <x v="2"/>
    <x v="2"/>
    <x v="1"/>
  </r>
  <r>
    <x v="2"/>
    <x v="0"/>
    <x v="2"/>
    <x v="2"/>
    <n v="1451"/>
    <n v="928640"/>
    <n v="607"/>
    <n v="971200"/>
    <n v="1764"/>
    <n v="20"/>
    <x v="8"/>
    <x v="4"/>
    <x v="4"/>
    <x v="0"/>
    <x v="3"/>
    <x v="0"/>
    <x v="0"/>
  </r>
  <r>
    <x v="2"/>
    <x v="0"/>
    <x v="2"/>
    <x v="2"/>
    <n v="0"/>
    <n v="0"/>
    <n v="277"/>
    <n v="326860"/>
    <n v="562"/>
    <n v="7"/>
    <x v="8"/>
    <x v="4"/>
    <x v="4"/>
    <x v="0"/>
    <x v="5"/>
    <x v="2"/>
    <x v="1"/>
  </r>
  <r>
    <x v="2"/>
    <x v="0"/>
    <x v="2"/>
    <x v="2"/>
    <n v="0"/>
    <n v="0"/>
    <n v="258"/>
    <n v="353460"/>
    <n v="624"/>
    <n v="10"/>
    <x v="8"/>
    <x v="4"/>
    <x v="4"/>
    <x v="0"/>
    <x v="7"/>
    <x v="2"/>
    <x v="1"/>
  </r>
  <r>
    <x v="2"/>
    <x v="0"/>
    <x v="2"/>
    <x v="2"/>
    <n v="1068"/>
    <n v="758280"/>
    <n v="276"/>
    <n v="491280"/>
    <n v="781"/>
    <n v="11"/>
    <x v="8"/>
    <x v="4"/>
    <x v="4"/>
    <x v="0"/>
    <x v="8"/>
    <x v="0"/>
    <x v="1"/>
  </r>
  <r>
    <x v="2"/>
    <x v="0"/>
    <x v="2"/>
    <x v="2"/>
    <n v="1825"/>
    <n v="346750"/>
    <n v="497"/>
    <n v="223650"/>
    <n v="1316"/>
    <n v="12"/>
    <x v="8"/>
    <x v="4"/>
    <x v="4"/>
    <x v="0"/>
    <x v="4"/>
    <x v="1"/>
    <x v="0"/>
  </r>
  <r>
    <x v="2"/>
    <x v="0"/>
    <x v="2"/>
    <x v="2"/>
    <n v="1609"/>
    <n v="997580"/>
    <n v="394"/>
    <n v="610700"/>
    <n v="1174"/>
    <n v="41"/>
    <x v="9"/>
    <x v="4"/>
    <x v="4"/>
    <x v="1"/>
    <x v="0"/>
    <x v="0"/>
    <x v="0"/>
  </r>
  <r>
    <x v="2"/>
    <x v="0"/>
    <x v="2"/>
    <x v="2"/>
    <n v="1305"/>
    <n v="769950"/>
    <n v="576"/>
    <n v="835200"/>
    <n v="1478"/>
    <n v="60"/>
    <x v="9"/>
    <x v="4"/>
    <x v="4"/>
    <x v="1"/>
    <x v="2"/>
    <x v="2"/>
    <x v="1"/>
  </r>
  <r>
    <x v="2"/>
    <x v="0"/>
    <x v="2"/>
    <x v="2"/>
    <n v="1344"/>
    <n v="860160"/>
    <n v="289"/>
    <n v="462400"/>
    <n v="1026"/>
    <n v="29"/>
    <x v="9"/>
    <x v="4"/>
    <x v="4"/>
    <x v="1"/>
    <x v="3"/>
    <x v="0"/>
    <x v="0"/>
  </r>
  <r>
    <x v="2"/>
    <x v="0"/>
    <x v="2"/>
    <x v="2"/>
    <n v="0"/>
    <n v="0"/>
    <n v="0"/>
    <n v="0"/>
    <n v="0"/>
    <n v="0"/>
    <x v="9"/>
    <x v="4"/>
    <x v="4"/>
    <x v="1"/>
    <x v="5"/>
    <x v="2"/>
    <x v="1"/>
  </r>
  <r>
    <x v="2"/>
    <x v="0"/>
    <x v="2"/>
    <x v="2"/>
    <n v="0"/>
    <n v="0"/>
    <n v="182"/>
    <n v="249340"/>
    <n v="612"/>
    <n v="30"/>
    <x v="9"/>
    <x v="4"/>
    <x v="4"/>
    <x v="1"/>
    <x v="7"/>
    <x v="2"/>
    <x v="1"/>
  </r>
  <r>
    <x v="2"/>
    <x v="0"/>
    <x v="2"/>
    <x v="2"/>
    <n v="2018"/>
    <n v="1251160"/>
    <n v="978"/>
    <n v="1515900"/>
    <n v="2232"/>
    <n v="31"/>
    <x v="10"/>
    <x v="5"/>
    <x v="5"/>
    <x v="0"/>
    <x v="0"/>
    <x v="0"/>
    <x v="0"/>
  </r>
  <r>
    <x v="2"/>
    <x v="0"/>
    <x v="2"/>
    <x v="2"/>
    <n v="0"/>
    <n v="0"/>
    <n v="291"/>
    <n v="421950"/>
    <n v="650"/>
    <n v="7"/>
    <x v="10"/>
    <x v="5"/>
    <x v="5"/>
    <x v="0"/>
    <x v="2"/>
    <x v="2"/>
    <x v="1"/>
  </r>
  <r>
    <x v="2"/>
    <x v="0"/>
    <x v="2"/>
    <x v="2"/>
    <n v="0"/>
    <n v="0"/>
    <n v="362"/>
    <n v="579200"/>
    <n v="781"/>
    <n v="9"/>
    <x v="10"/>
    <x v="5"/>
    <x v="5"/>
    <x v="0"/>
    <x v="3"/>
    <x v="0"/>
    <x v="0"/>
  </r>
  <r>
    <x v="2"/>
    <x v="0"/>
    <x v="2"/>
    <x v="2"/>
    <n v="1431"/>
    <n v="686880"/>
    <n v="937"/>
    <n v="1105660"/>
    <n v="1482"/>
    <n v="18"/>
    <x v="10"/>
    <x v="5"/>
    <x v="5"/>
    <x v="0"/>
    <x v="5"/>
    <x v="2"/>
    <x v="1"/>
  </r>
  <r>
    <x v="2"/>
    <x v="0"/>
    <x v="2"/>
    <x v="2"/>
    <n v="0"/>
    <n v="0"/>
    <n v="0"/>
    <n v="0"/>
    <n v="0"/>
    <n v="0"/>
    <x v="10"/>
    <x v="5"/>
    <x v="5"/>
    <x v="0"/>
    <x v="7"/>
    <x v="2"/>
    <x v="1"/>
  </r>
  <r>
    <x v="2"/>
    <x v="0"/>
    <x v="2"/>
    <x v="2"/>
    <n v="0"/>
    <n v="0"/>
    <n v="196"/>
    <n v="348880"/>
    <n v="403"/>
    <n v="4"/>
    <x v="10"/>
    <x v="5"/>
    <x v="5"/>
    <x v="0"/>
    <x v="8"/>
    <x v="0"/>
    <x v="1"/>
  </r>
  <r>
    <x v="2"/>
    <x v="0"/>
    <x v="2"/>
    <x v="2"/>
    <n v="0"/>
    <n v="0"/>
    <n v="485"/>
    <n v="218250"/>
    <n v="1175"/>
    <n v="12"/>
    <x v="10"/>
    <x v="5"/>
    <x v="5"/>
    <x v="0"/>
    <x v="4"/>
    <x v="1"/>
    <x v="0"/>
  </r>
  <r>
    <x v="2"/>
    <x v="0"/>
    <x v="2"/>
    <x v="2"/>
    <n v="0"/>
    <n v="0"/>
    <n v="512"/>
    <n v="409600"/>
    <n v="810"/>
    <n v="15"/>
    <x v="10"/>
    <x v="5"/>
    <x v="5"/>
    <x v="0"/>
    <x v="1"/>
    <x v="1"/>
    <x v="1"/>
  </r>
  <r>
    <x v="2"/>
    <x v="0"/>
    <x v="2"/>
    <x v="2"/>
    <n v="0"/>
    <n v="0"/>
    <n v="0"/>
    <n v="0"/>
    <n v="0"/>
    <n v="0"/>
    <x v="10"/>
    <x v="5"/>
    <x v="5"/>
    <x v="0"/>
    <x v="6"/>
    <x v="1"/>
    <x v="0"/>
  </r>
  <r>
    <x v="2"/>
    <x v="0"/>
    <x v="2"/>
    <x v="2"/>
    <n v="0"/>
    <n v="0"/>
    <n v="0"/>
    <n v="0"/>
    <n v="0"/>
    <n v="0"/>
    <x v="11"/>
    <x v="5"/>
    <x v="5"/>
    <x v="1"/>
    <x v="0"/>
    <x v="0"/>
    <x v="0"/>
  </r>
  <r>
    <x v="2"/>
    <x v="0"/>
    <x v="2"/>
    <x v="2"/>
    <n v="0"/>
    <n v="0"/>
    <n v="162"/>
    <n v="234900"/>
    <n v="808"/>
    <n v="6"/>
    <x v="11"/>
    <x v="5"/>
    <x v="5"/>
    <x v="1"/>
    <x v="2"/>
    <x v="2"/>
    <x v="1"/>
  </r>
  <r>
    <x v="2"/>
    <x v="0"/>
    <x v="2"/>
    <x v="2"/>
    <n v="1519"/>
    <n v="972160"/>
    <n v="332"/>
    <n v="531200"/>
    <n v="1175"/>
    <n v="12"/>
    <x v="11"/>
    <x v="5"/>
    <x v="5"/>
    <x v="1"/>
    <x v="3"/>
    <x v="0"/>
    <x v="0"/>
  </r>
  <r>
    <x v="2"/>
    <x v="0"/>
    <x v="2"/>
    <x v="2"/>
    <n v="1406"/>
    <n v="674880"/>
    <n v="302"/>
    <n v="356360"/>
    <n v="1088"/>
    <n v="16"/>
    <x v="11"/>
    <x v="5"/>
    <x v="5"/>
    <x v="1"/>
    <x v="5"/>
    <x v="2"/>
    <x v="1"/>
  </r>
  <r>
    <x v="2"/>
    <x v="0"/>
    <x v="2"/>
    <x v="2"/>
    <n v="1140"/>
    <n v="638400"/>
    <n v="239"/>
    <n v="327430"/>
    <n v="889"/>
    <n v="12"/>
    <x v="11"/>
    <x v="5"/>
    <x v="5"/>
    <x v="1"/>
    <x v="7"/>
    <x v="2"/>
    <x v="1"/>
  </r>
  <r>
    <x v="3"/>
    <x v="0"/>
    <x v="3"/>
    <x v="3"/>
    <n v="1444"/>
    <n v="895280"/>
    <n v="921"/>
    <n v="1427550"/>
    <n v="1167"/>
    <n v="29"/>
    <x v="0"/>
    <x v="0"/>
    <x v="0"/>
    <x v="0"/>
    <x v="0"/>
    <x v="0"/>
    <x v="0"/>
  </r>
  <r>
    <x v="3"/>
    <x v="0"/>
    <x v="3"/>
    <x v="3"/>
    <n v="0"/>
    <n v="0"/>
    <n v="144"/>
    <n v="208800"/>
    <n v="269"/>
    <n v="4"/>
    <x v="0"/>
    <x v="0"/>
    <x v="0"/>
    <x v="0"/>
    <x v="2"/>
    <x v="2"/>
    <x v="1"/>
  </r>
  <r>
    <x v="3"/>
    <x v="0"/>
    <x v="3"/>
    <x v="3"/>
    <n v="0"/>
    <n v="0"/>
    <n v="538"/>
    <n v="860800"/>
    <n v="793"/>
    <n v="21"/>
    <x v="0"/>
    <x v="0"/>
    <x v="0"/>
    <x v="0"/>
    <x v="3"/>
    <x v="0"/>
    <x v="0"/>
  </r>
  <r>
    <x v="3"/>
    <x v="0"/>
    <x v="3"/>
    <x v="3"/>
    <n v="1519"/>
    <n v="729120"/>
    <n v="991"/>
    <n v="1169380"/>
    <n v="1346"/>
    <n v="37"/>
    <x v="0"/>
    <x v="0"/>
    <x v="0"/>
    <x v="0"/>
    <x v="5"/>
    <x v="2"/>
    <x v="1"/>
  </r>
  <r>
    <x v="3"/>
    <x v="0"/>
    <x v="3"/>
    <x v="3"/>
    <n v="1052"/>
    <n v="589120"/>
    <n v="530"/>
    <n v="726100"/>
    <n v="1005"/>
    <n v="15"/>
    <x v="0"/>
    <x v="0"/>
    <x v="0"/>
    <x v="0"/>
    <x v="7"/>
    <x v="2"/>
    <x v="1"/>
  </r>
  <r>
    <x v="3"/>
    <x v="0"/>
    <x v="3"/>
    <x v="3"/>
    <n v="1184"/>
    <n v="840640"/>
    <n v="617"/>
    <n v="1098260"/>
    <n v="1013"/>
    <n v="19"/>
    <x v="0"/>
    <x v="0"/>
    <x v="0"/>
    <x v="0"/>
    <x v="8"/>
    <x v="0"/>
    <x v="1"/>
  </r>
  <r>
    <x v="3"/>
    <x v="0"/>
    <x v="3"/>
    <x v="3"/>
    <n v="1973"/>
    <n v="374870"/>
    <n v="1960"/>
    <n v="882000"/>
    <n v="2586"/>
    <n v="62"/>
    <x v="0"/>
    <x v="0"/>
    <x v="0"/>
    <x v="0"/>
    <x v="4"/>
    <x v="1"/>
    <x v="0"/>
  </r>
  <r>
    <x v="3"/>
    <x v="0"/>
    <x v="3"/>
    <x v="3"/>
    <n v="1661"/>
    <n v="564740"/>
    <n v="1094"/>
    <n v="875200"/>
    <n v="1719"/>
    <n v="38"/>
    <x v="0"/>
    <x v="0"/>
    <x v="0"/>
    <x v="0"/>
    <x v="1"/>
    <x v="1"/>
    <x v="1"/>
  </r>
  <r>
    <x v="3"/>
    <x v="0"/>
    <x v="3"/>
    <x v="3"/>
    <n v="0"/>
    <n v="0"/>
    <n v="677"/>
    <n v="412970"/>
    <n v="1250"/>
    <n v="15"/>
    <x v="0"/>
    <x v="0"/>
    <x v="0"/>
    <x v="0"/>
    <x v="6"/>
    <x v="1"/>
    <x v="0"/>
  </r>
  <r>
    <x v="3"/>
    <x v="0"/>
    <x v="3"/>
    <x v="3"/>
    <n v="1527"/>
    <n v="946740"/>
    <n v="357"/>
    <n v="553350"/>
    <n v="1159"/>
    <n v="11"/>
    <x v="1"/>
    <x v="0"/>
    <x v="0"/>
    <x v="1"/>
    <x v="0"/>
    <x v="0"/>
    <x v="0"/>
  </r>
  <r>
    <x v="3"/>
    <x v="0"/>
    <x v="3"/>
    <x v="3"/>
    <n v="0"/>
    <n v="0"/>
    <n v="179"/>
    <n v="259550"/>
    <n v="612"/>
    <n v="5"/>
    <x v="1"/>
    <x v="0"/>
    <x v="0"/>
    <x v="1"/>
    <x v="2"/>
    <x v="2"/>
    <x v="1"/>
  </r>
  <r>
    <x v="3"/>
    <x v="0"/>
    <x v="3"/>
    <x v="3"/>
    <n v="1147"/>
    <n v="734080"/>
    <n v="535"/>
    <n v="856000"/>
    <n v="1533"/>
    <n v="19"/>
    <x v="1"/>
    <x v="0"/>
    <x v="0"/>
    <x v="1"/>
    <x v="3"/>
    <x v="0"/>
    <x v="0"/>
  </r>
  <r>
    <x v="3"/>
    <x v="0"/>
    <x v="3"/>
    <x v="3"/>
    <n v="1286"/>
    <n v="617280"/>
    <n v="308"/>
    <n v="363440"/>
    <n v="970"/>
    <n v="8"/>
    <x v="1"/>
    <x v="0"/>
    <x v="0"/>
    <x v="1"/>
    <x v="5"/>
    <x v="2"/>
    <x v="1"/>
  </r>
  <r>
    <x v="3"/>
    <x v="0"/>
    <x v="3"/>
    <x v="3"/>
    <n v="1080"/>
    <n v="604800"/>
    <n v="264"/>
    <n v="361680"/>
    <n v="806"/>
    <n v="10"/>
    <x v="1"/>
    <x v="0"/>
    <x v="0"/>
    <x v="1"/>
    <x v="7"/>
    <x v="2"/>
    <x v="1"/>
  </r>
  <r>
    <x v="3"/>
    <x v="0"/>
    <x v="3"/>
    <x v="3"/>
    <n v="0"/>
    <n v="0"/>
    <n v="0"/>
    <n v="0"/>
    <n v="0"/>
    <n v="0"/>
    <x v="1"/>
    <x v="0"/>
    <x v="0"/>
    <x v="1"/>
    <x v="8"/>
    <x v="0"/>
    <x v="1"/>
  </r>
  <r>
    <x v="3"/>
    <x v="0"/>
    <x v="3"/>
    <x v="3"/>
    <n v="1439"/>
    <n v="892180"/>
    <n v="1009"/>
    <n v="1563950"/>
    <n v="2227"/>
    <n v="27"/>
    <x v="2"/>
    <x v="1"/>
    <x v="1"/>
    <x v="0"/>
    <x v="0"/>
    <x v="0"/>
    <x v="0"/>
  </r>
  <r>
    <x v="3"/>
    <x v="0"/>
    <x v="3"/>
    <x v="3"/>
    <n v="1235"/>
    <n v="728650"/>
    <n v="599"/>
    <n v="868550"/>
    <n v="1114"/>
    <n v="15"/>
    <x v="2"/>
    <x v="1"/>
    <x v="1"/>
    <x v="0"/>
    <x v="2"/>
    <x v="2"/>
    <x v="1"/>
  </r>
  <r>
    <x v="3"/>
    <x v="0"/>
    <x v="3"/>
    <x v="3"/>
    <n v="1174"/>
    <n v="751360"/>
    <n v="555"/>
    <n v="888000"/>
    <n v="1190"/>
    <n v="13"/>
    <x v="2"/>
    <x v="1"/>
    <x v="1"/>
    <x v="0"/>
    <x v="3"/>
    <x v="0"/>
    <x v="0"/>
  </r>
  <r>
    <x v="3"/>
    <x v="0"/>
    <x v="3"/>
    <x v="3"/>
    <n v="0"/>
    <n v="0"/>
    <n v="256"/>
    <n v="302080"/>
    <n v="531"/>
    <n v="8"/>
    <x v="2"/>
    <x v="1"/>
    <x v="1"/>
    <x v="0"/>
    <x v="5"/>
    <x v="2"/>
    <x v="1"/>
  </r>
  <r>
    <x v="3"/>
    <x v="0"/>
    <x v="3"/>
    <x v="3"/>
    <n v="1174"/>
    <n v="657440"/>
    <n v="499"/>
    <n v="683630"/>
    <n v="1186"/>
    <n v="16"/>
    <x v="2"/>
    <x v="1"/>
    <x v="1"/>
    <x v="0"/>
    <x v="7"/>
    <x v="2"/>
    <x v="1"/>
  </r>
  <r>
    <x v="3"/>
    <x v="0"/>
    <x v="3"/>
    <x v="3"/>
    <n v="0"/>
    <n v="0"/>
    <n v="157"/>
    <n v="279460"/>
    <n v="252"/>
    <n v="3"/>
    <x v="2"/>
    <x v="1"/>
    <x v="1"/>
    <x v="0"/>
    <x v="8"/>
    <x v="0"/>
    <x v="1"/>
  </r>
  <r>
    <x v="3"/>
    <x v="0"/>
    <x v="3"/>
    <x v="3"/>
    <n v="1729"/>
    <n v="328510"/>
    <n v="1202"/>
    <n v="540900"/>
    <n v="2761"/>
    <n v="27"/>
    <x v="2"/>
    <x v="1"/>
    <x v="1"/>
    <x v="0"/>
    <x v="4"/>
    <x v="1"/>
    <x v="0"/>
  </r>
  <r>
    <x v="3"/>
    <x v="0"/>
    <x v="3"/>
    <x v="3"/>
    <n v="1112"/>
    <n v="689440"/>
    <n v="478"/>
    <n v="740900"/>
    <n v="1584"/>
    <n v="20"/>
    <x v="3"/>
    <x v="1"/>
    <x v="1"/>
    <x v="1"/>
    <x v="0"/>
    <x v="0"/>
    <x v="0"/>
  </r>
  <r>
    <x v="3"/>
    <x v="0"/>
    <x v="3"/>
    <x v="3"/>
    <n v="835"/>
    <n v="492650"/>
    <n v="191"/>
    <n v="276950"/>
    <n v="634"/>
    <n v="10"/>
    <x v="3"/>
    <x v="1"/>
    <x v="1"/>
    <x v="1"/>
    <x v="2"/>
    <x v="2"/>
    <x v="1"/>
  </r>
  <r>
    <x v="3"/>
    <x v="0"/>
    <x v="3"/>
    <x v="3"/>
    <n v="995"/>
    <n v="636800"/>
    <n v="384"/>
    <n v="614400"/>
    <n v="1370"/>
    <n v="13"/>
    <x v="3"/>
    <x v="1"/>
    <x v="1"/>
    <x v="1"/>
    <x v="3"/>
    <x v="0"/>
    <x v="0"/>
  </r>
  <r>
    <x v="3"/>
    <x v="0"/>
    <x v="3"/>
    <x v="3"/>
    <n v="972"/>
    <n v="466560"/>
    <n v="376"/>
    <n v="443680"/>
    <n v="1276"/>
    <n v="17"/>
    <x v="3"/>
    <x v="1"/>
    <x v="1"/>
    <x v="1"/>
    <x v="5"/>
    <x v="2"/>
    <x v="1"/>
  </r>
  <r>
    <x v="3"/>
    <x v="0"/>
    <x v="3"/>
    <x v="3"/>
    <n v="740"/>
    <n v="414400"/>
    <n v="275"/>
    <n v="376750"/>
    <n v="1053"/>
    <n v="9"/>
    <x v="3"/>
    <x v="1"/>
    <x v="1"/>
    <x v="1"/>
    <x v="7"/>
    <x v="2"/>
    <x v="1"/>
  </r>
  <r>
    <x v="3"/>
    <x v="0"/>
    <x v="3"/>
    <x v="3"/>
    <n v="1726"/>
    <n v="1070120"/>
    <n v="1283"/>
    <n v="1988650"/>
    <n v="1568"/>
    <n v="23"/>
    <x v="4"/>
    <x v="2"/>
    <x v="2"/>
    <x v="0"/>
    <x v="0"/>
    <x v="0"/>
    <x v="0"/>
  </r>
  <r>
    <x v="3"/>
    <x v="0"/>
    <x v="3"/>
    <x v="3"/>
    <n v="1640"/>
    <n v="967600"/>
    <n v="1199"/>
    <n v="1738550"/>
    <n v="1391"/>
    <n v="29"/>
    <x v="4"/>
    <x v="2"/>
    <x v="2"/>
    <x v="0"/>
    <x v="2"/>
    <x v="2"/>
    <x v="1"/>
  </r>
  <r>
    <x v="3"/>
    <x v="0"/>
    <x v="3"/>
    <x v="3"/>
    <n v="1509"/>
    <n v="965760"/>
    <n v="915"/>
    <n v="1464000"/>
    <n v="1471"/>
    <n v="24"/>
    <x v="4"/>
    <x v="2"/>
    <x v="2"/>
    <x v="0"/>
    <x v="3"/>
    <x v="0"/>
    <x v="0"/>
  </r>
  <r>
    <x v="3"/>
    <x v="0"/>
    <x v="3"/>
    <x v="3"/>
    <n v="1562"/>
    <n v="749760"/>
    <n v="1196"/>
    <n v="1411280"/>
    <n v="1415"/>
    <n v="23"/>
    <x v="4"/>
    <x v="2"/>
    <x v="2"/>
    <x v="0"/>
    <x v="5"/>
    <x v="2"/>
    <x v="1"/>
  </r>
  <r>
    <x v="3"/>
    <x v="0"/>
    <x v="3"/>
    <x v="3"/>
    <n v="0"/>
    <n v="0"/>
    <n v="301"/>
    <n v="412370"/>
    <n v="533"/>
    <n v="8"/>
    <x v="4"/>
    <x v="2"/>
    <x v="2"/>
    <x v="0"/>
    <x v="7"/>
    <x v="2"/>
    <x v="1"/>
  </r>
  <r>
    <x v="3"/>
    <x v="0"/>
    <x v="3"/>
    <x v="3"/>
    <n v="0"/>
    <n v="0"/>
    <n v="441"/>
    <n v="784980"/>
    <n v="662"/>
    <n v="12"/>
    <x v="4"/>
    <x v="2"/>
    <x v="2"/>
    <x v="0"/>
    <x v="8"/>
    <x v="0"/>
    <x v="1"/>
  </r>
  <r>
    <x v="3"/>
    <x v="0"/>
    <x v="3"/>
    <x v="3"/>
    <n v="0"/>
    <n v="0"/>
    <n v="575"/>
    <n v="258750"/>
    <n v="780"/>
    <n v="16"/>
    <x v="4"/>
    <x v="2"/>
    <x v="2"/>
    <x v="0"/>
    <x v="4"/>
    <x v="1"/>
    <x v="0"/>
  </r>
  <r>
    <x v="3"/>
    <x v="0"/>
    <x v="3"/>
    <x v="3"/>
    <n v="1952"/>
    <n v="663680"/>
    <n v="1656"/>
    <n v="1324800"/>
    <n v="2734"/>
    <n v="44"/>
    <x v="4"/>
    <x v="2"/>
    <x v="2"/>
    <x v="0"/>
    <x v="1"/>
    <x v="1"/>
    <x v="1"/>
  </r>
  <r>
    <x v="3"/>
    <x v="0"/>
    <x v="3"/>
    <x v="3"/>
    <n v="2132"/>
    <n v="554320"/>
    <n v="1675"/>
    <n v="1021750"/>
    <n v="1952"/>
    <n v="54"/>
    <x v="4"/>
    <x v="2"/>
    <x v="2"/>
    <x v="0"/>
    <x v="6"/>
    <x v="1"/>
    <x v="0"/>
  </r>
  <r>
    <x v="3"/>
    <x v="0"/>
    <x v="3"/>
    <x v="3"/>
    <n v="1191"/>
    <n v="738420"/>
    <n v="430"/>
    <n v="666500"/>
    <n v="1259"/>
    <n v="48"/>
    <x v="5"/>
    <x v="2"/>
    <x v="2"/>
    <x v="1"/>
    <x v="0"/>
    <x v="0"/>
    <x v="0"/>
  </r>
  <r>
    <x v="3"/>
    <x v="0"/>
    <x v="3"/>
    <x v="3"/>
    <n v="0"/>
    <n v="0"/>
    <n v="257"/>
    <n v="372650"/>
    <n v="774"/>
    <n v="27"/>
    <x v="5"/>
    <x v="2"/>
    <x v="2"/>
    <x v="1"/>
    <x v="2"/>
    <x v="2"/>
    <x v="1"/>
  </r>
  <r>
    <x v="3"/>
    <x v="0"/>
    <x v="3"/>
    <x v="3"/>
    <n v="815"/>
    <n v="521600"/>
    <n v="237"/>
    <n v="379200"/>
    <n v="559"/>
    <n v="19"/>
    <x v="5"/>
    <x v="2"/>
    <x v="2"/>
    <x v="1"/>
    <x v="3"/>
    <x v="0"/>
    <x v="0"/>
  </r>
  <r>
    <x v="3"/>
    <x v="0"/>
    <x v="3"/>
    <x v="3"/>
    <n v="956"/>
    <n v="458880"/>
    <n v="254"/>
    <n v="299720"/>
    <n v="680"/>
    <n v="22"/>
    <x v="5"/>
    <x v="2"/>
    <x v="2"/>
    <x v="1"/>
    <x v="5"/>
    <x v="2"/>
    <x v="1"/>
  </r>
  <r>
    <x v="3"/>
    <x v="0"/>
    <x v="3"/>
    <x v="3"/>
    <n v="0"/>
    <n v="0"/>
    <n v="164"/>
    <n v="224680"/>
    <n v="410"/>
    <n v="21"/>
    <x v="5"/>
    <x v="2"/>
    <x v="2"/>
    <x v="1"/>
    <x v="7"/>
    <x v="2"/>
    <x v="1"/>
  </r>
  <r>
    <x v="3"/>
    <x v="0"/>
    <x v="3"/>
    <x v="3"/>
    <n v="602"/>
    <n v="427420"/>
    <n v="264"/>
    <n v="469920"/>
    <n v="721"/>
    <n v="28"/>
    <x v="5"/>
    <x v="2"/>
    <x v="2"/>
    <x v="1"/>
    <x v="8"/>
    <x v="0"/>
    <x v="1"/>
  </r>
  <r>
    <x v="3"/>
    <x v="0"/>
    <x v="3"/>
    <x v="3"/>
    <n v="0"/>
    <n v="0"/>
    <n v="234"/>
    <n v="362700"/>
    <n v="471"/>
    <n v="8"/>
    <x v="6"/>
    <x v="3"/>
    <x v="3"/>
    <x v="0"/>
    <x v="0"/>
    <x v="0"/>
    <x v="0"/>
  </r>
  <r>
    <x v="3"/>
    <x v="0"/>
    <x v="3"/>
    <x v="3"/>
    <n v="1142"/>
    <n v="673780"/>
    <n v="616"/>
    <n v="893200"/>
    <n v="1114"/>
    <n v="20"/>
    <x v="6"/>
    <x v="3"/>
    <x v="3"/>
    <x v="0"/>
    <x v="2"/>
    <x v="2"/>
    <x v="1"/>
  </r>
  <r>
    <x v="3"/>
    <x v="0"/>
    <x v="3"/>
    <x v="3"/>
    <n v="0"/>
    <n v="0"/>
    <n v="171"/>
    <n v="273600"/>
    <n v="360"/>
    <n v="6"/>
    <x v="6"/>
    <x v="3"/>
    <x v="3"/>
    <x v="0"/>
    <x v="3"/>
    <x v="0"/>
    <x v="0"/>
  </r>
  <r>
    <x v="3"/>
    <x v="0"/>
    <x v="3"/>
    <x v="3"/>
    <n v="1392"/>
    <n v="668160"/>
    <n v="792"/>
    <n v="934560"/>
    <n v="1130"/>
    <n v="29"/>
    <x v="6"/>
    <x v="3"/>
    <x v="3"/>
    <x v="0"/>
    <x v="5"/>
    <x v="2"/>
    <x v="1"/>
  </r>
  <r>
    <x v="3"/>
    <x v="0"/>
    <x v="3"/>
    <x v="3"/>
    <n v="0"/>
    <n v="0"/>
    <n v="507"/>
    <n v="694590"/>
    <n v="924"/>
    <n v="15"/>
    <x v="6"/>
    <x v="3"/>
    <x v="3"/>
    <x v="0"/>
    <x v="7"/>
    <x v="2"/>
    <x v="1"/>
  </r>
  <r>
    <x v="3"/>
    <x v="0"/>
    <x v="3"/>
    <x v="3"/>
    <n v="997"/>
    <n v="707870"/>
    <n v="568"/>
    <n v="1011040"/>
    <n v="887"/>
    <n v="21"/>
    <x v="6"/>
    <x v="3"/>
    <x v="3"/>
    <x v="0"/>
    <x v="8"/>
    <x v="0"/>
    <x v="1"/>
  </r>
  <r>
    <x v="3"/>
    <x v="0"/>
    <x v="3"/>
    <x v="3"/>
    <n v="0"/>
    <n v="0"/>
    <n v="359"/>
    <n v="161550"/>
    <n v="655"/>
    <n v="13"/>
    <x v="6"/>
    <x v="3"/>
    <x v="3"/>
    <x v="0"/>
    <x v="4"/>
    <x v="1"/>
    <x v="0"/>
  </r>
  <r>
    <x v="3"/>
    <x v="0"/>
    <x v="3"/>
    <x v="3"/>
    <n v="1709"/>
    <n v="581060"/>
    <n v="1070"/>
    <n v="856000"/>
    <n v="1873"/>
    <n v="38"/>
    <x v="6"/>
    <x v="3"/>
    <x v="3"/>
    <x v="0"/>
    <x v="1"/>
    <x v="1"/>
    <x v="1"/>
  </r>
  <r>
    <x v="3"/>
    <x v="0"/>
    <x v="3"/>
    <x v="3"/>
    <n v="1954"/>
    <n v="508040"/>
    <n v="1344"/>
    <n v="819840"/>
    <n v="2910"/>
    <n v="49"/>
    <x v="6"/>
    <x v="3"/>
    <x v="3"/>
    <x v="0"/>
    <x v="6"/>
    <x v="1"/>
    <x v="0"/>
  </r>
  <r>
    <x v="3"/>
    <x v="0"/>
    <x v="3"/>
    <x v="3"/>
    <n v="1392"/>
    <n v="863040"/>
    <n v="655"/>
    <n v="1015250"/>
    <n v="1856"/>
    <n v="16"/>
    <x v="7"/>
    <x v="3"/>
    <x v="3"/>
    <x v="1"/>
    <x v="0"/>
    <x v="0"/>
    <x v="0"/>
  </r>
  <r>
    <x v="3"/>
    <x v="0"/>
    <x v="3"/>
    <x v="3"/>
    <n v="1002"/>
    <n v="591180"/>
    <n v="492"/>
    <n v="713400"/>
    <n v="1309"/>
    <n v="11"/>
    <x v="7"/>
    <x v="3"/>
    <x v="3"/>
    <x v="1"/>
    <x v="2"/>
    <x v="2"/>
    <x v="1"/>
  </r>
  <r>
    <x v="3"/>
    <x v="0"/>
    <x v="3"/>
    <x v="3"/>
    <n v="1066"/>
    <n v="682240"/>
    <n v="554"/>
    <n v="886400"/>
    <n v="1519"/>
    <n v="15"/>
    <x v="7"/>
    <x v="3"/>
    <x v="3"/>
    <x v="1"/>
    <x v="3"/>
    <x v="0"/>
    <x v="0"/>
  </r>
  <r>
    <x v="3"/>
    <x v="0"/>
    <x v="3"/>
    <x v="3"/>
    <n v="1146"/>
    <n v="550080"/>
    <n v="515"/>
    <n v="607700"/>
    <n v="1199"/>
    <n v="15"/>
    <x v="7"/>
    <x v="3"/>
    <x v="3"/>
    <x v="1"/>
    <x v="5"/>
    <x v="2"/>
    <x v="1"/>
  </r>
  <r>
    <x v="3"/>
    <x v="0"/>
    <x v="3"/>
    <x v="3"/>
    <n v="0"/>
    <n v="0"/>
    <n v="193"/>
    <n v="264410"/>
    <n v="493"/>
    <n v="5"/>
    <x v="7"/>
    <x v="3"/>
    <x v="3"/>
    <x v="1"/>
    <x v="7"/>
    <x v="2"/>
    <x v="1"/>
  </r>
  <r>
    <x v="3"/>
    <x v="0"/>
    <x v="3"/>
    <x v="3"/>
    <n v="0"/>
    <n v="0"/>
    <n v="124"/>
    <n v="220720"/>
    <n v="347"/>
    <n v="3"/>
    <x v="7"/>
    <x v="3"/>
    <x v="3"/>
    <x v="1"/>
    <x v="8"/>
    <x v="0"/>
    <x v="1"/>
  </r>
  <r>
    <x v="3"/>
    <x v="0"/>
    <x v="3"/>
    <x v="3"/>
    <n v="1819"/>
    <n v="1127780"/>
    <n v="542"/>
    <n v="840100"/>
    <n v="1258"/>
    <n v="19"/>
    <x v="8"/>
    <x v="4"/>
    <x v="4"/>
    <x v="0"/>
    <x v="0"/>
    <x v="0"/>
    <x v="0"/>
  </r>
  <r>
    <x v="3"/>
    <x v="0"/>
    <x v="3"/>
    <x v="3"/>
    <n v="0"/>
    <n v="0"/>
    <n v="0"/>
    <n v="0"/>
    <n v="0"/>
    <n v="0"/>
    <x v="8"/>
    <x v="4"/>
    <x v="4"/>
    <x v="0"/>
    <x v="2"/>
    <x v="2"/>
    <x v="1"/>
  </r>
  <r>
    <x v="3"/>
    <x v="0"/>
    <x v="3"/>
    <x v="3"/>
    <n v="1210"/>
    <n v="774400"/>
    <n v="906"/>
    <n v="1449600"/>
    <n v="2046"/>
    <n v="22"/>
    <x v="8"/>
    <x v="4"/>
    <x v="4"/>
    <x v="0"/>
    <x v="3"/>
    <x v="0"/>
    <x v="0"/>
  </r>
  <r>
    <x v="3"/>
    <x v="0"/>
    <x v="3"/>
    <x v="3"/>
    <n v="0"/>
    <n v="0"/>
    <n v="153"/>
    <n v="180540"/>
    <n v="406"/>
    <n v="3"/>
    <x v="8"/>
    <x v="4"/>
    <x v="4"/>
    <x v="0"/>
    <x v="5"/>
    <x v="2"/>
    <x v="1"/>
  </r>
  <r>
    <x v="3"/>
    <x v="0"/>
    <x v="3"/>
    <x v="3"/>
    <n v="1070"/>
    <n v="599200"/>
    <n v="573"/>
    <n v="785010"/>
    <n v="1102"/>
    <n v="19"/>
    <x v="8"/>
    <x v="4"/>
    <x v="4"/>
    <x v="0"/>
    <x v="7"/>
    <x v="2"/>
    <x v="1"/>
  </r>
  <r>
    <x v="3"/>
    <x v="0"/>
    <x v="3"/>
    <x v="3"/>
    <n v="994"/>
    <n v="705740"/>
    <n v="633"/>
    <n v="1126740"/>
    <n v="1119"/>
    <n v="23"/>
    <x v="8"/>
    <x v="4"/>
    <x v="4"/>
    <x v="0"/>
    <x v="8"/>
    <x v="0"/>
    <x v="1"/>
  </r>
  <r>
    <x v="3"/>
    <x v="0"/>
    <x v="3"/>
    <x v="3"/>
    <n v="0"/>
    <n v="0"/>
    <n v="421"/>
    <n v="189450"/>
    <n v="880"/>
    <n v="15"/>
    <x v="8"/>
    <x v="4"/>
    <x v="4"/>
    <x v="0"/>
    <x v="4"/>
    <x v="1"/>
    <x v="0"/>
  </r>
  <r>
    <x v="3"/>
    <x v="0"/>
    <x v="3"/>
    <x v="3"/>
    <n v="1336"/>
    <n v="828320"/>
    <n v="618"/>
    <n v="957900"/>
    <n v="1834"/>
    <n v="58"/>
    <x v="9"/>
    <x v="4"/>
    <x v="4"/>
    <x v="1"/>
    <x v="0"/>
    <x v="0"/>
    <x v="0"/>
  </r>
  <r>
    <x v="3"/>
    <x v="0"/>
    <x v="3"/>
    <x v="3"/>
    <n v="0"/>
    <n v="0"/>
    <n v="335"/>
    <n v="485750"/>
    <n v="1095"/>
    <n v="48"/>
    <x v="9"/>
    <x v="4"/>
    <x v="4"/>
    <x v="1"/>
    <x v="2"/>
    <x v="2"/>
    <x v="1"/>
  </r>
  <r>
    <x v="3"/>
    <x v="0"/>
    <x v="3"/>
    <x v="3"/>
    <n v="0"/>
    <n v="0"/>
    <n v="246"/>
    <n v="393600"/>
    <n v="742"/>
    <n v="38"/>
    <x v="9"/>
    <x v="4"/>
    <x v="4"/>
    <x v="1"/>
    <x v="3"/>
    <x v="0"/>
    <x v="0"/>
  </r>
  <r>
    <x v="3"/>
    <x v="0"/>
    <x v="3"/>
    <x v="3"/>
    <n v="0"/>
    <n v="0"/>
    <n v="0"/>
    <n v="0"/>
    <n v="0"/>
    <n v="0"/>
    <x v="9"/>
    <x v="4"/>
    <x v="4"/>
    <x v="1"/>
    <x v="5"/>
    <x v="2"/>
    <x v="1"/>
  </r>
  <r>
    <x v="3"/>
    <x v="0"/>
    <x v="3"/>
    <x v="3"/>
    <n v="0"/>
    <n v="0"/>
    <n v="162"/>
    <n v="221940"/>
    <n v="428"/>
    <n v="22"/>
    <x v="9"/>
    <x v="4"/>
    <x v="4"/>
    <x v="1"/>
    <x v="7"/>
    <x v="2"/>
    <x v="1"/>
  </r>
  <r>
    <x v="3"/>
    <x v="0"/>
    <x v="3"/>
    <x v="3"/>
    <n v="0"/>
    <n v="0"/>
    <n v="718"/>
    <n v="1112900"/>
    <n v="1496"/>
    <n v="18"/>
    <x v="10"/>
    <x v="5"/>
    <x v="5"/>
    <x v="0"/>
    <x v="0"/>
    <x v="0"/>
    <x v="0"/>
  </r>
  <r>
    <x v="3"/>
    <x v="0"/>
    <x v="3"/>
    <x v="3"/>
    <n v="1394"/>
    <n v="822460"/>
    <n v="776"/>
    <n v="1125200"/>
    <n v="1252"/>
    <n v="16"/>
    <x v="10"/>
    <x v="5"/>
    <x v="5"/>
    <x v="0"/>
    <x v="2"/>
    <x v="2"/>
    <x v="1"/>
  </r>
  <r>
    <x v="3"/>
    <x v="0"/>
    <x v="3"/>
    <x v="3"/>
    <n v="0"/>
    <n v="0"/>
    <n v="280"/>
    <n v="448000"/>
    <n v="492"/>
    <n v="9"/>
    <x v="10"/>
    <x v="5"/>
    <x v="5"/>
    <x v="0"/>
    <x v="3"/>
    <x v="0"/>
    <x v="0"/>
  </r>
  <r>
    <x v="3"/>
    <x v="0"/>
    <x v="3"/>
    <x v="3"/>
    <n v="0"/>
    <n v="0"/>
    <n v="526"/>
    <n v="620680"/>
    <n v="941"/>
    <n v="15"/>
    <x v="10"/>
    <x v="5"/>
    <x v="5"/>
    <x v="0"/>
    <x v="5"/>
    <x v="2"/>
    <x v="1"/>
  </r>
  <r>
    <x v="3"/>
    <x v="0"/>
    <x v="3"/>
    <x v="3"/>
    <n v="1367"/>
    <n v="765520"/>
    <n v="466"/>
    <n v="638420"/>
    <n v="892"/>
    <n v="9"/>
    <x v="10"/>
    <x v="5"/>
    <x v="5"/>
    <x v="0"/>
    <x v="7"/>
    <x v="2"/>
    <x v="1"/>
  </r>
  <r>
    <x v="3"/>
    <x v="0"/>
    <x v="3"/>
    <x v="3"/>
    <n v="1208"/>
    <n v="857680"/>
    <n v="573"/>
    <n v="1019940"/>
    <n v="1024"/>
    <n v="14"/>
    <x v="10"/>
    <x v="5"/>
    <x v="5"/>
    <x v="0"/>
    <x v="8"/>
    <x v="0"/>
    <x v="1"/>
  </r>
  <r>
    <x v="3"/>
    <x v="0"/>
    <x v="3"/>
    <x v="3"/>
    <n v="1892"/>
    <n v="359480"/>
    <n v="1025"/>
    <n v="461250"/>
    <n v="2010"/>
    <n v="32"/>
    <x v="10"/>
    <x v="5"/>
    <x v="5"/>
    <x v="0"/>
    <x v="4"/>
    <x v="1"/>
    <x v="0"/>
  </r>
  <r>
    <x v="3"/>
    <x v="0"/>
    <x v="3"/>
    <x v="3"/>
    <n v="2057"/>
    <n v="699380"/>
    <n v="1165"/>
    <n v="932000"/>
    <n v="1680"/>
    <n v="22"/>
    <x v="10"/>
    <x v="5"/>
    <x v="5"/>
    <x v="0"/>
    <x v="1"/>
    <x v="1"/>
    <x v="1"/>
  </r>
  <r>
    <x v="3"/>
    <x v="0"/>
    <x v="3"/>
    <x v="3"/>
    <n v="1869"/>
    <n v="485940"/>
    <n v="756"/>
    <n v="461160"/>
    <n v="1092"/>
    <n v="21"/>
    <x v="10"/>
    <x v="5"/>
    <x v="5"/>
    <x v="0"/>
    <x v="6"/>
    <x v="1"/>
    <x v="0"/>
  </r>
  <r>
    <x v="3"/>
    <x v="0"/>
    <x v="3"/>
    <x v="3"/>
    <n v="0"/>
    <n v="0"/>
    <n v="0"/>
    <n v="0"/>
    <n v="0"/>
    <n v="0"/>
    <x v="11"/>
    <x v="5"/>
    <x v="5"/>
    <x v="1"/>
    <x v="0"/>
    <x v="0"/>
    <x v="0"/>
  </r>
  <r>
    <x v="3"/>
    <x v="0"/>
    <x v="3"/>
    <x v="3"/>
    <n v="0"/>
    <n v="0"/>
    <n v="168"/>
    <n v="243600"/>
    <n v="634"/>
    <n v="6"/>
    <x v="11"/>
    <x v="5"/>
    <x v="5"/>
    <x v="1"/>
    <x v="2"/>
    <x v="2"/>
    <x v="1"/>
  </r>
  <r>
    <x v="3"/>
    <x v="0"/>
    <x v="3"/>
    <x v="3"/>
    <n v="0"/>
    <n v="0"/>
    <n v="212"/>
    <n v="339200"/>
    <n v="956"/>
    <n v="7"/>
    <x v="11"/>
    <x v="5"/>
    <x v="5"/>
    <x v="1"/>
    <x v="3"/>
    <x v="0"/>
    <x v="0"/>
  </r>
  <r>
    <x v="3"/>
    <x v="0"/>
    <x v="3"/>
    <x v="3"/>
    <n v="0"/>
    <n v="0"/>
    <n v="228"/>
    <n v="269040"/>
    <n v="850"/>
    <n v="10"/>
    <x v="11"/>
    <x v="5"/>
    <x v="5"/>
    <x v="1"/>
    <x v="5"/>
    <x v="2"/>
    <x v="1"/>
  </r>
  <r>
    <x v="3"/>
    <x v="0"/>
    <x v="3"/>
    <x v="3"/>
    <n v="1238"/>
    <n v="693280"/>
    <n v="443"/>
    <n v="606910"/>
    <n v="1661"/>
    <n v="23"/>
    <x v="11"/>
    <x v="5"/>
    <x v="5"/>
    <x v="1"/>
    <x v="7"/>
    <x v="2"/>
    <x v="1"/>
  </r>
  <r>
    <x v="4"/>
    <x v="0"/>
    <x v="4"/>
    <x v="4"/>
    <n v="0"/>
    <n v="0"/>
    <n v="471"/>
    <n v="730050"/>
    <n v="679"/>
    <n v="17"/>
    <x v="0"/>
    <x v="0"/>
    <x v="0"/>
    <x v="0"/>
    <x v="0"/>
    <x v="0"/>
    <x v="0"/>
  </r>
  <r>
    <x v="4"/>
    <x v="0"/>
    <x v="4"/>
    <x v="4"/>
    <n v="0"/>
    <n v="0"/>
    <n v="125"/>
    <n v="181250"/>
    <n v="140"/>
    <n v="4"/>
    <x v="0"/>
    <x v="0"/>
    <x v="0"/>
    <x v="0"/>
    <x v="2"/>
    <x v="2"/>
    <x v="1"/>
  </r>
  <r>
    <x v="4"/>
    <x v="0"/>
    <x v="4"/>
    <x v="4"/>
    <n v="0"/>
    <n v="0"/>
    <n v="338"/>
    <n v="540800"/>
    <n v="448"/>
    <n v="7"/>
    <x v="0"/>
    <x v="0"/>
    <x v="0"/>
    <x v="0"/>
    <x v="3"/>
    <x v="0"/>
    <x v="0"/>
  </r>
  <r>
    <x v="4"/>
    <x v="0"/>
    <x v="4"/>
    <x v="4"/>
    <n v="0"/>
    <n v="0"/>
    <n v="532"/>
    <n v="627760"/>
    <n v="797"/>
    <n v="17"/>
    <x v="0"/>
    <x v="0"/>
    <x v="0"/>
    <x v="0"/>
    <x v="5"/>
    <x v="2"/>
    <x v="1"/>
  </r>
  <r>
    <x v="4"/>
    <x v="0"/>
    <x v="4"/>
    <x v="4"/>
    <n v="0"/>
    <n v="0"/>
    <n v="463"/>
    <n v="634310"/>
    <n v="527"/>
    <n v="15"/>
    <x v="0"/>
    <x v="0"/>
    <x v="0"/>
    <x v="0"/>
    <x v="7"/>
    <x v="2"/>
    <x v="1"/>
  </r>
  <r>
    <x v="4"/>
    <x v="0"/>
    <x v="4"/>
    <x v="4"/>
    <n v="0"/>
    <n v="0"/>
    <n v="402"/>
    <n v="715560"/>
    <n v="601"/>
    <n v="10"/>
    <x v="0"/>
    <x v="0"/>
    <x v="0"/>
    <x v="0"/>
    <x v="8"/>
    <x v="0"/>
    <x v="1"/>
  </r>
  <r>
    <x v="4"/>
    <x v="0"/>
    <x v="4"/>
    <x v="4"/>
    <n v="0"/>
    <n v="0"/>
    <n v="933"/>
    <n v="419850"/>
    <n v="1617"/>
    <n v="36"/>
    <x v="0"/>
    <x v="0"/>
    <x v="0"/>
    <x v="0"/>
    <x v="4"/>
    <x v="1"/>
    <x v="0"/>
  </r>
  <r>
    <x v="4"/>
    <x v="0"/>
    <x v="4"/>
    <x v="4"/>
    <n v="0"/>
    <n v="0"/>
    <n v="740"/>
    <n v="592000"/>
    <n v="955"/>
    <n v="24"/>
    <x v="0"/>
    <x v="0"/>
    <x v="0"/>
    <x v="0"/>
    <x v="1"/>
    <x v="1"/>
    <x v="1"/>
  </r>
  <r>
    <x v="4"/>
    <x v="0"/>
    <x v="4"/>
    <x v="4"/>
    <n v="0"/>
    <n v="0"/>
    <n v="576"/>
    <n v="351360"/>
    <n v="657"/>
    <n v="17"/>
    <x v="0"/>
    <x v="0"/>
    <x v="0"/>
    <x v="0"/>
    <x v="6"/>
    <x v="1"/>
    <x v="0"/>
  </r>
  <r>
    <x v="4"/>
    <x v="0"/>
    <x v="4"/>
    <x v="4"/>
    <n v="0"/>
    <n v="0"/>
    <n v="342"/>
    <n v="530100"/>
    <n v="806"/>
    <n v="11"/>
    <x v="1"/>
    <x v="0"/>
    <x v="0"/>
    <x v="1"/>
    <x v="0"/>
    <x v="0"/>
    <x v="0"/>
  </r>
  <r>
    <x v="4"/>
    <x v="0"/>
    <x v="4"/>
    <x v="4"/>
    <n v="0"/>
    <n v="0"/>
    <n v="162"/>
    <n v="234900"/>
    <n v="444"/>
    <n v="6"/>
    <x v="1"/>
    <x v="0"/>
    <x v="0"/>
    <x v="1"/>
    <x v="2"/>
    <x v="2"/>
    <x v="1"/>
  </r>
  <r>
    <x v="4"/>
    <x v="0"/>
    <x v="4"/>
    <x v="4"/>
    <n v="0"/>
    <n v="0"/>
    <n v="439"/>
    <n v="702400"/>
    <n v="1084"/>
    <n v="10"/>
    <x v="1"/>
    <x v="0"/>
    <x v="0"/>
    <x v="1"/>
    <x v="3"/>
    <x v="0"/>
    <x v="0"/>
  </r>
  <r>
    <x v="4"/>
    <x v="0"/>
    <x v="4"/>
    <x v="4"/>
    <n v="0"/>
    <n v="0"/>
    <n v="255"/>
    <n v="300900"/>
    <n v="707"/>
    <n v="8"/>
    <x v="1"/>
    <x v="0"/>
    <x v="0"/>
    <x v="1"/>
    <x v="5"/>
    <x v="2"/>
    <x v="1"/>
  </r>
  <r>
    <x v="4"/>
    <x v="0"/>
    <x v="4"/>
    <x v="4"/>
    <n v="0"/>
    <n v="0"/>
    <n v="190"/>
    <n v="260300"/>
    <n v="612"/>
    <n v="4"/>
    <x v="1"/>
    <x v="0"/>
    <x v="0"/>
    <x v="1"/>
    <x v="7"/>
    <x v="2"/>
    <x v="1"/>
  </r>
  <r>
    <x v="4"/>
    <x v="0"/>
    <x v="4"/>
    <x v="4"/>
    <n v="0"/>
    <n v="0"/>
    <n v="0"/>
    <n v="0"/>
    <n v="0"/>
    <n v="0"/>
    <x v="1"/>
    <x v="0"/>
    <x v="0"/>
    <x v="1"/>
    <x v="8"/>
    <x v="0"/>
    <x v="1"/>
  </r>
  <r>
    <x v="4"/>
    <x v="0"/>
    <x v="4"/>
    <x v="4"/>
    <n v="0"/>
    <n v="0"/>
    <n v="793"/>
    <n v="1229150"/>
    <n v="1415"/>
    <n v="19"/>
    <x v="2"/>
    <x v="1"/>
    <x v="1"/>
    <x v="0"/>
    <x v="0"/>
    <x v="0"/>
    <x v="0"/>
  </r>
  <r>
    <x v="4"/>
    <x v="0"/>
    <x v="4"/>
    <x v="4"/>
    <n v="0"/>
    <n v="0"/>
    <n v="389"/>
    <n v="564050"/>
    <n v="715"/>
    <n v="10"/>
    <x v="2"/>
    <x v="1"/>
    <x v="1"/>
    <x v="0"/>
    <x v="2"/>
    <x v="2"/>
    <x v="1"/>
  </r>
  <r>
    <x v="4"/>
    <x v="0"/>
    <x v="4"/>
    <x v="4"/>
    <n v="0"/>
    <n v="0"/>
    <n v="457"/>
    <n v="731200"/>
    <n v="719"/>
    <n v="14"/>
    <x v="2"/>
    <x v="1"/>
    <x v="1"/>
    <x v="0"/>
    <x v="3"/>
    <x v="0"/>
    <x v="0"/>
  </r>
  <r>
    <x v="4"/>
    <x v="0"/>
    <x v="4"/>
    <x v="4"/>
    <n v="0"/>
    <n v="0"/>
    <n v="215"/>
    <n v="253700"/>
    <n v="311"/>
    <n v="5"/>
    <x v="2"/>
    <x v="1"/>
    <x v="1"/>
    <x v="0"/>
    <x v="5"/>
    <x v="2"/>
    <x v="1"/>
  </r>
  <r>
    <x v="4"/>
    <x v="0"/>
    <x v="4"/>
    <x v="4"/>
    <n v="0"/>
    <n v="0"/>
    <n v="365"/>
    <n v="500050"/>
    <n v="812"/>
    <n v="9"/>
    <x v="2"/>
    <x v="1"/>
    <x v="1"/>
    <x v="0"/>
    <x v="7"/>
    <x v="2"/>
    <x v="1"/>
  </r>
  <r>
    <x v="4"/>
    <x v="0"/>
    <x v="4"/>
    <x v="4"/>
    <n v="0"/>
    <n v="0"/>
    <n v="92"/>
    <n v="163760"/>
    <n v="157"/>
    <n v="3"/>
    <x v="2"/>
    <x v="1"/>
    <x v="1"/>
    <x v="0"/>
    <x v="8"/>
    <x v="0"/>
    <x v="1"/>
  </r>
  <r>
    <x v="4"/>
    <x v="0"/>
    <x v="4"/>
    <x v="4"/>
    <n v="0"/>
    <n v="0"/>
    <n v="1037"/>
    <n v="466650"/>
    <n v="1700"/>
    <n v="24"/>
    <x v="2"/>
    <x v="1"/>
    <x v="1"/>
    <x v="0"/>
    <x v="4"/>
    <x v="1"/>
    <x v="0"/>
  </r>
  <r>
    <x v="4"/>
    <x v="0"/>
    <x v="4"/>
    <x v="4"/>
    <n v="0"/>
    <n v="0"/>
    <n v="430"/>
    <n v="666500"/>
    <n v="1136"/>
    <n v="18"/>
    <x v="3"/>
    <x v="1"/>
    <x v="1"/>
    <x v="1"/>
    <x v="0"/>
    <x v="0"/>
    <x v="0"/>
  </r>
  <r>
    <x v="4"/>
    <x v="0"/>
    <x v="4"/>
    <x v="4"/>
    <n v="0"/>
    <n v="0"/>
    <n v="154"/>
    <n v="223300"/>
    <n v="474"/>
    <n v="6"/>
    <x v="3"/>
    <x v="1"/>
    <x v="1"/>
    <x v="1"/>
    <x v="2"/>
    <x v="2"/>
    <x v="1"/>
  </r>
  <r>
    <x v="4"/>
    <x v="0"/>
    <x v="4"/>
    <x v="4"/>
    <n v="0"/>
    <n v="0"/>
    <n v="297"/>
    <n v="475200"/>
    <n v="1062"/>
    <n v="11"/>
    <x v="3"/>
    <x v="1"/>
    <x v="1"/>
    <x v="1"/>
    <x v="3"/>
    <x v="0"/>
    <x v="0"/>
  </r>
  <r>
    <x v="4"/>
    <x v="0"/>
    <x v="4"/>
    <x v="4"/>
    <n v="0"/>
    <n v="0"/>
    <n v="328"/>
    <n v="387040"/>
    <n v="933"/>
    <n v="15"/>
    <x v="3"/>
    <x v="1"/>
    <x v="1"/>
    <x v="1"/>
    <x v="5"/>
    <x v="2"/>
    <x v="1"/>
  </r>
  <r>
    <x v="4"/>
    <x v="0"/>
    <x v="4"/>
    <x v="4"/>
    <n v="0"/>
    <n v="0"/>
    <n v="253"/>
    <n v="346610"/>
    <n v="789"/>
    <n v="11"/>
    <x v="3"/>
    <x v="1"/>
    <x v="1"/>
    <x v="1"/>
    <x v="7"/>
    <x v="2"/>
    <x v="1"/>
  </r>
  <r>
    <x v="4"/>
    <x v="0"/>
    <x v="4"/>
    <x v="4"/>
    <n v="0"/>
    <n v="0"/>
    <n v="611"/>
    <n v="947050"/>
    <n v="945"/>
    <n v="12"/>
    <x v="4"/>
    <x v="2"/>
    <x v="2"/>
    <x v="0"/>
    <x v="0"/>
    <x v="0"/>
    <x v="0"/>
  </r>
  <r>
    <x v="4"/>
    <x v="0"/>
    <x v="4"/>
    <x v="4"/>
    <n v="0"/>
    <n v="0"/>
    <n v="640"/>
    <n v="928000"/>
    <n v="739"/>
    <n v="12"/>
    <x v="4"/>
    <x v="2"/>
    <x v="2"/>
    <x v="0"/>
    <x v="2"/>
    <x v="2"/>
    <x v="1"/>
  </r>
  <r>
    <x v="4"/>
    <x v="0"/>
    <x v="4"/>
    <x v="4"/>
    <n v="0"/>
    <n v="0"/>
    <n v="665"/>
    <n v="1064000"/>
    <n v="790"/>
    <n v="16"/>
    <x v="4"/>
    <x v="2"/>
    <x v="2"/>
    <x v="0"/>
    <x v="3"/>
    <x v="0"/>
    <x v="0"/>
  </r>
  <r>
    <x v="4"/>
    <x v="0"/>
    <x v="4"/>
    <x v="4"/>
    <n v="0"/>
    <n v="0"/>
    <n v="559"/>
    <n v="659620"/>
    <n v="841"/>
    <n v="15"/>
    <x v="4"/>
    <x v="2"/>
    <x v="2"/>
    <x v="0"/>
    <x v="5"/>
    <x v="2"/>
    <x v="1"/>
  </r>
  <r>
    <x v="4"/>
    <x v="0"/>
    <x v="4"/>
    <x v="4"/>
    <n v="0"/>
    <n v="0"/>
    <n v="227"/>
    <n v="310990"/>
    <n v="299"/>
    <n v="7"/>
    <x v="4"/>
    <x v="2"/>
    <x v="2"/>
    <x v="0"/>
    <x v="7"/>
    <x v="2"/>
    <x v="1"/>
  </r>
  <r>
    <x v="4"/>
    <x v="0"/>
    <x v="4"/>
    <x v="4"/>
    <n v="0"/>
    <n v="0"/>
    <n v="307"/>
    <n v="546460"/>
    <n v="346"/>
    <n v="9"/>
    <x v="4"/>
    <x v="2"/>
    <x v="2"/>
    <x v="0"/>
    <x v="8"/>
    <x v="0"/>
    <x v="1"/>
  </r>
  <r>
    <x v="4"/>
    <x v="0"/>
    <x v="4"/>
    <x v="4"/>
    <n v="0"/>
    <n v="0"/>
    <n v="359"/>
    <n v="161550"/>
    <n v="412"/>
    <n v="9"/>
    <x v="4"/>
    <x v="2"/>
    <x v="2"/>
    <x v="0"/>
    <x v="4"/>
    <x v="1"/>
    <x v="0"/>
  </r>
  <r>
    <x v="4"/>
    <x v="0"/>
    <x v="4"/>
    <x v="4"/>
    <n v="0"/>
    <n v="0"/>
    <n v="1245"/>
    <n v="996000"/>
    <n v="1462"/>
    <n v="27"/>
    <x v="4"/>
    <x v="2"/>
    <x v="2"/>
    <x v="0"/>
    <x v="1"/>
    <x v="1"/>
    <x v="1"/>
  </r>
  <r>
    <x v="4"/>
    <x v="0"/>
    <x v="4"/>
    <x v="4"/>
    <n v="0"/>
    <n v="0"/>
    <n v="747"/>
    <n v="455670"/>
    <n v="1188"/>
    <n v="17"/>
    <x v="4"/>
    <x v="2"/>
    <x v="2"/>
    <x v="0"/>
    <x v="6"/>
    <x v="1"/>
    <x v="0"/>
  </r>
  <r>
    <x v="4"/>
    <x v="0"/>
    <x v="4"/>
    <x v="4"/>
    <n v="0"/>
    <n v="0"/>
    <n v="349"/>
    <n v="540950"/>
    <n v="877"/>
    <n v="33"/>
    <x v="5"/>
    <x v="2"/>
    <x v="2"/>
    <x v="1"/>
    <x v="0"/>
    <x v="0"/>
    <x v="0"/>
  </r>
  <r>
    <x v="4"/>
    <x v="0"/>
    <x v="4"/>
    <x v="4"/>
    <n v="0"/>
    <n v="0"/>
    <n v="207"/>
    <n v="300150"/>
    <n v="550"/>
    <n v="17"/>
    <x v="5"/>
    <x v="2"/>
    <x v="2"/>
    <x v="1"/>
    <x v="2"/>
    <x v="2"/>
    <x v="1"/>
  </r>
  <r>
    <x v="4"/>
    <x v="0"/>
    <x v="4"/>
    <x v="4"/>
    <n v="0"/>
    <n v="0"/>
    <n v="156"/>
    <n v="249600"/>
    <n v="381"/>
    <n v="22"/>
    <x v="5"/>
    <x v="2"/>
    <x v="2"/>
    <x v="1"/>
    <x v="3"/>
    <x v="0"/>
    <x v="0"/>
  </r>
  <r>
    <x v="4"/>
    <x v="0"/>
    <x v="4"/>
    <x v="4"/>
    <n v="0"/>
    <n v="0"/>
    <n v="169"/>
    <n v="199420"/>
    <n v="490"/>
    <n v="21"/>
    <x v="5"/>
    <x v="2"/>
    <x v="2"/>
    <x v="1"/>
    <x v="5"/>
    <x v="2"/>
    <x v="1"/>
  </r>
  <r>
    <x v="4"/>
    <x v="0"/>
    <x v="4"/>
    <x v="4"/>
    <n v="0"/>
    <n v="0"/>
    <n v="100"/>
    <n v="137000"/>
    <n v="300"/>
    <n v="10"/>
    <x v="5"/>
    <x v="2"/>
    <x v="2"/>
    <x v="1"/>
    <x v="7"/>
    <x v="2"/>
    <x v="1"/>
  </r>
  <r>
    <x v="4"/>
    <x v="0"/>
    <x v="4"/>
    <x v="4"/>
    <n v="0"/>
    <n v="0"/>
    <n v="185"/>
    <n v="329300"/>
    <n v="520"/>
    <n v="16"/>
    <x v="5"/>
    <x v="2"/>
    <x v="2"/>
    <x v="1"/>
    <x v="8"/>
    <x v="0"/>
    <x v="1"/>
  </r>
  <r>
    <x v="4"/>
    <x v="0"/>
    <x v="4"/>
    <x v="4"/>
    <n v="0"/>
    <n v="0"/>
    <n v="198"/>
    <n v="306900"/>
    <n v="268"/>
    <n v="5"/>
    <x v="6"/>
    <x v="3"/>
    <x v="3"/>
    <x v="0"/>
    <x v="0"/>
    <x v="0"/>
    <x v="0"/>
  </r>
  <r>
    <x v="4"/>
    <x v="0"/>
    <x v="4"/>
    <x v="4"/>
    <n v="0"/>
    <n v="0"/>
    <n v="466"/>
    <n v="675700"/>
    <n v="633"/>
    <n v="15"/>
    <x v="6"/>
    <x v="3"/>
    <x v="3"/>
    <x v="0"/>
    <x v="2"/>
    <x v="2"/>
    <x v="1"/>
  </r>
  <r>
    <x v="4"/>
    <x v="0"/>
    <x v="4"/>
    <x v="4"/>
    <n v="0"/>
    <n v="0"/>
    <n v="156"/>
    <n v="249600"/>
    <n v="199"/>
    <n v="5"/>
    <x v="6"/>
    <x v="3"/>
    <x v="3"/>
    <x v="0"/>
    <x v="3"/>
    <x v="0"/>
    <x v="0"/>
  </r>
  <r>
    <x v="4"/>
    <x v="0"/>
    <x v="4"/>
    <x v="4"/>
    <n v="0"/>
    <n v="0"/>
    <n v="467"/>
    <n v="551060"/>
    <n v="646"/>
    <n v="17"/>
    <x v="6"/>
    <x v="3"/>
    <x v="3"/>
    <x v="0"/>
    <x v="5"/>
    <x v="2"/>
    <x v="1"/>
  </r>
  <r>
    <x v="4"/>
    <x v="0"/>
    <x v="4"/>
    <x v="4"/>
    <n v="0"/>
    <n v="0"/>
    <n v="314"/>
    <n v="430180"/>
    <n v="600"/>
    <n v="10"/>
    <x v="6"/>
    <x v="3"/>
    <x v="3"/>
    <x v="0"/>
    <x v="7"/>
    <x v="2"/>
    <x v="1"/>
  </r>
  <r>
    <x v="4"/>
    <x v="0"/>
    <x v="4"/>
    <x v="4"/>
    <n v="0"/>
    <n v="0"/>
    <n v="347"/>
    <n v="617660"/>
    <n v="527"/>
    <n v="13"/>
    <x v="6"/>
    <x v="3"/>
    <x v="3"/>
    <x v="0"/>
    <x v="8"/>
    <x v="0"/>
    <x v="1"/>
  </r>
  <r>
    <x v="4"/>
    <x v="0"/>
    <x v="4"/>
    <x v="4"/>
    <n v="0"/>
    <n v="0"/>
    <n v="266"/>
    <n v="119700"/>
    <n v="382"/>
    <n v="7"/>
    <x v="6"/>
    <x v="3"/>
    <x v="3"/>
    <x v="0"/>
    <x v="4"/>
    <x v="1"/>
    <x v="0"/>
  </r>
  <r>
    <x v="4"/>
    <x v="0"/>
    <x v="4"/>
    <x v="4"/>
    <n v="0"/>
    <n v="0"/>
    <n v="632"/>
    <n v="505600"/>
    <n v="1220"/>
    <n v="21"/>
    <x v="6"/>
    <x v="3"/>
    <x v="3"/>
    <x v="0"/>
    <x v="1"/>
    <x v="1"/>
    <x v="1"/>
  </r>
  <r>
    <x v="4"/>
    <x v="0"/>
    <x v="4"/>
    <x v="4"/>
    <n v="0"/>
    <n v="0"/>
    <n v="1005"/>
    <n v="613050"/>
    <n v="1883"/>
    <n v="22"/>
    <x v="6"/>
    <x v="3"/>
    <x v="3"/>
    <x v="0"/>
    <x v="6"/>
    <x v="1"/>
    <x v="0"/>
  </r>
  <r>
    <x v="4"/>
    <x v="0"/>
    <x v="4"/>
    <x v="4"/>
    <n v="0"/>
    <n v="0"/>
    <n v="523"/>
    <n v="810650"/>
    <n v="1319"/>
    <n v="14"/>
    <x v="7"/>
    <x v="3"/>
    <x v="3"/>
    <x v="1"/>
    <x v="0"/>
    <x v="0"/>
    <x v="0"/>
  </r>
  <r>
    <x v="4"/>
    <x v="0"/>
    <x v="4"/>
    <x v="4"/>
    <n v="0"/>
    <n v="0"/>
    <n v="354"/>
    <n v="513300"/>
    <n v="947"/>
    <n v="8"/>
    <x v="7"/>
    <x v="3"/>
    <x v="3"/>
    <x v="1"/>
    <x v="2"/>
    <x v="2"/>
    <x v="1"/>
  </r>
  <r>
    <x v="4"/>
    <x v="0"/>
    <x v="4"/>
    <x v="4"/>
    <n v="0"/>
    <n v="0"/>
    <n v="388"/>
    <n v="620800"/>
    <n v="1117"/>
    <n v="14"/>
    <x v="7"/>
    <x v="3"/>
    <x v="3"/>
    <x v="1"/>
    <x v="3"/>
    <x v="0"/>
    <x v="0"/>
  </r>
  <r>
    <x v="4"/>
    <x v="0"/>
    <x v="4"/>
    <x v="4"/>
    <n v="0"/>
    <n v="0"/>
    <n v="352"/>
    <n v="415360"/>
    <n v="838"/>
    <n v="9"/>
    <x v="7"/>
    <x v="3"/>
    <x v="3"/>
    <x v="1"/>
    <x v="5"/>
    <x v="2"/>
    <x v="1"/>
  </r>
  <r>
    <x v="4"/>
    <x v="0"/>
    <x v="4"/>
    <x v="4"/>
    <n v="0"/>
    <n v="0"/>
    <n v="129"/>
    <n v="176730"/>
    <n v="360"/>
    <n v="4"/>
    <x v="7"/>
    <x v="3"/>
    <x v="3"/>
    <x v="1"/>
    <x v="7"/>
    <x v="2"/>
    <x v="1"/>
  </r>
  <r>
    <x v="4"/>
    <x v="0"/>
    <x v="4"/>
    <x v="4"/>
    <n v="0"/>
    <n v="0"/>
    <n v="95"/>
    <n v="169100"/>
    <n v="250"/>
    <n v="2"/>
    <x v="7"/>
    <x v="3"/>
    <x v="3"/>
    <x v="1"/>
    <x v="8"/>
    <x v="0"/>
    <x v="1"/>
  </r>
  <r>
    <x v="4"/>
    <x v="0"/>
    <x v="4"/>
    <x v="4"/>
    <n v="0"/>
    <n v="0"/>
    <n v="482"/>
    <n v="747100"/>
    <n v="762"/>
    <n v="14"/>
    <x v="8"/>
    <x v="4"/>
    <x v="4"/>
    <x v="0"/>
    <x v="0"/>
    <x v="0"/>
    <x v="0"/>
  </r>
  <r>
    <x v="4"/>
    <x v="0"/>
    <x v="4"/>
    <x v="4"/>
    <n v="0"/>
    <n v="0"/>
    <n v="0"/>
    <n v="0"/>
    <n v="0"/>
    <n v="0"/>
    <x v="8"/>
    <x v="4"/>
    <x v="4"/>
    <x v="0"/>
    <x v="2"/>
    <x v="2"/>
    <x v="1"/>
  </r>
  <r>
    <x v="4"/>
    <x v="0"/>
    <x v="4"/>
    <x v="4"/>
    <n v="0"/>
    <n v="0"/>
    <n v="584"/>
    <n v="934400"/>
    <n v="1441"/>
    <n v="21"/>
    <x v="8"/>
    <x v="4"/>
    <x v="4"/>
    <x v="0"/>
    <x v="3"/>
    <x v="0"/>
    <x v="0"/>
  </r>
  <r>
    <x v="4"/>
    <x v="0"/>
    <x v="4"/>
    <x v="4"/>
    <n v="0"/>
    <n v="0"/>
    <n v="127"/>
    <n v="149860"/>
    <n v="274"/>
    <n v="5"/>
    <x v="8"/>
    <x v="4"/>
    <x v="4"/>
    <x v="0"/>
    <x v="5"/>
    <x v="2"/>
    <x v="1"/>
  </r>
  <r>
    <x v="4"/>
    <x v="0"/>
    <x v="4"/>
    <x v="4"/>
    <n v="0"/>
    <n v="0"/>
    <n v="400"/>
    <n v="548000"/>
    <n v="692"/>
    <n v="10"/>
    <x v="8"/>
    <x v="4"/>
    <x v="4"/>
    <x v="0"/>
    <x v="7"/>
    <x v="2"/>
    <x v="1"/>
  </r>
  <r>
    <x v="4"/>
    <x v="0"/>
    <x v="4"/>
    <x v="4"/>
    <n v="0"/>
    <n v="0"/>
    <n v="409"/>
    <n v="728020"/>
    <n v="701"/>
    <n v="9"/>
    <x v="8"/>
    <x v="4"/>
    <x v="4"/>
    <x v="0"/>
    <x v="8"/>
    <x v="0"/>
    <x v="1"/>
  </r>
  <r>
    <x v="4"/>
    <x v="0"/>
    <x v="4"/>
    <x v="4"/>
    <n v="0"/>
    <n v="0"/>
    <n v="325"/>
    <n v="146250"/>
    <n v="546"/>
    <n v="9"/>
    <x v="8"/>
    <x v="4"/>
    <x v="4"/>
    <x v="0"/>
    <x v="4"/>
    <x v="1"/>
    <x v="0"/>
  </r>
  <r>
    <x v="4"/>
    <x v="0"/>
    <x v="4"/>
    <x v="4"/>
    <n v="0"/>
    <n v="0"/>
    <n v="408"/>
    <n v="632400"/>
    <n v="1378"/>
    <n v="48"/>
    <x v="9"/>
    <x v="4"/>
    <x v="4"/>
    <x v="1"/>
    <x v="0"/>
    <x v="0"/>
    <x v="0"/>
  </r>
  <r>
    <x v="4"/>
    <x v="0"/>
    <x v="4"/>
    <x v="4"/>
    <n v="0"/>
    <n v="0"/>
    <n v="287"/>
    <n v="416150"/>
    <n v="769"/>
    <n v="39"/>
    <x v="9"/>
    <x v="4"/>
    <x v="4"/>
    <x v="1"/>
    <x v="2"/>
    <x v="2"/>
    <x v="1"/>
  </r>
  <r>
    <x v="4"/>
    <x v="0"/>
    <x v="4"/>
    <x v="4"/>
    <n v="0"/>
    <n v="0"/>
    <n v="196"/>
    <n v="313600"/>
    <n v="525"/>
    <n v="21"/>
    <x v="9"/>
    <x v="4"/>
    <x v="4"/>
    <x v="1"/>
    <x v="3"/>
    <x v="0"/>
    <x v="0"/>
  </r>
  <r>
    <x v="4"/>
    <x v="0"/>
    <x v="4"/>
    <x v="4"/>
    <n v="0"/>
    <n v="0"/>
    <n v="0"/>
    <n v="0"/>
    <n v="0"/>
    <n v="0"/>
    <x v="9"/>
    <x v="4"/>
    <x v="4"/>
    <x v="1"/>
    <x v="5"/>
    <x v="2"/>
    <x v="1"/>
  </r>
  <r>
    <x v="4"/>
    <x v="0"/>
    <x v="4"/>
    <x v="4"/>
    <n v="0"/>
    <n v="0"/>
    <n v="95"/>
    <n v="130150"/>
    <n v="322"/>
    <n v="11"/>
    <x v="9"/>
    <x v="4"/>
    <x v="4"/>
    <x v="1"/>
    <x v="7"/>
    <x v="2"/>
    <x v="1"/>
  </r>
  <r>
    <x v="4"/>
    <x v="0"/>
    <x v="4"/>
    <x v="4"/>
    <n v="0"/>
    <n v="0"/>
    <n v="653"/>
    <n v="1012150"/>
    <n v="824"/>
    <n v="19"/>
    <x v="10"/>
    <x v="5"/>
    <x v="5"/>
    <x v="0"/>
    <x v="0"/>
    <x v="0"/>
    <x v="0"/>
  </r>
  <r>
    <x v="4"/>
    <x v="0"/>
    <x v="4"/>
    <x v="4"/>
    <n v="0"/>
    <n v="0"/>
    <n v="483"/>
    <n v="700350"/>
    <n v="756"/>
    <n v="13"/>
    <x v="10"/>
    <x v="5"/>
    <x v="5"/>
    <x v="0"/>
    <x v="2"/>
    <x v="2"/>
    <x v="1"/>
  </r>
  <r>
    <x v="4"/>
    <x v="0"/>
    <x v="4"/>
    <x v="4"/>
    <n v="0"/>
    <n v="0"/>
    <n v="193"/>
    <n v="308800"/>
    <n v="295"/>
    <n v="4"/>
    <x v="10"/>
    <x v="5"/>
    <x v="5"/>
    <x v="0"/>
    <x v="3"/>
    <x v="0"/>
    <x v="0"/>
  </r>
  <r>
    <x v="4"/>
    <x v="0"/>
    <x v="4"/>
    <x v="4"/>
    <n v="0"/>
    <n v="0"/>
    <n v="374"/>
    <n v="441320"/>
    <n v="559"/>
    <n v="8"/>
    <x v="10"/>
    <x v="5"/>
    <x v="5"/>
    <x v="0"/>
    <x v="5"/>
    <x v="2"/>
    <x v="1"/>
  </r>
  <r>
    <x v="4"/>
    <x v="0"/>
    <x v="4"/>
    <x v="4"/>
    <n v="0"/>
    <n v="0"/>
    <n v="303"/>
    <n v="415110"/>
    <n v="582"/>
    <n v="7"/>
    <x v="10"/>
    <x v="5"/>
    <x v="5"/>
    <x v="0"/>
    <x v="7"/>
    <x v="2"/>
    <x v="1"/>
  </r>
  <r>
    <x v="4"/>
    <x v="0"/>
    <x v="4"/>
    <x v="4"/>
    <n v="0"/>
    <n v="0"/>
    <n v="435"/>
    <n v="774300"/>
    <n v="580"/>
    <n v="9"/>
    <x v="10"/>
    <x v="5"/>
    <x v="5"/>
    <x v="0"/>
    <x v="8"/>
    <x v="0"/>
    <x v="1"/>
  </r>
  <r>
    <x v="4"/>
    <x v="0"/>
    <x v="4"/>
    <x v="4"/>
    <n v="0"/>
    <n v="0"/>
    <n v="774"/>
    <n v="348300"/>
    <n v="1213"/>
    <n v="23"/>
    <x v="10"/>
    <x v="5"/>
    <x v="5"/>
    <x v="0"/>
    <x v="4"/>
    <x v="1"/>
    <x v="0"/>
  </r>
  <r>
    <x v="4"/>
    <x v="0"/>
    <x v="4"/>
    <x v="4"/>
    <n v="0"/>
    <n v="0"/>
    <n v="714"/>
    <n v="571200"/>
    <n v="949"/>
    <n v="17"/>
    <x v="10"/>
    <x v="5"/>
    <x v="5"/>
    <x v="0"/>
    <x v="1"/>
    <x v="1"/>
    <x v="1"/>
  </r>
  <r>
    <x v="4"/>
    <x v="0"/>
    <x v="4"/>
    <x v="4"/>
    <n v="0"/>
    <n v="0"/>
    <n v="389"/>
    <n v="237290"/>
    <n v="691"/>
    <n v="12"/>
    <x v="10"/>
    <x v="5"/>
    <x v="5"/>
    <x v="0"/>
    <x v="6"/>
    <x v="1"/>
    <x v="0"/>
  </r>
  <r>
    <x v="4"/>
    <x v="0"/>
    <x v="4"/>
    <x v="4"/>
    <n v="0"/>
    <n v="0"/>
    <n v="0"/>
    <n v="0"/>
    <n v="0"/>
    <n v="0"/>
    <x v="11"/>
    <x v="5"/>
    <x v="5"/>
    <x v="1"/>
    <x v="0"/>
    <x v="0"/>
    <x v="0"/>
  </r>
  <r>
    <x v="4"/>
    <x v="0"/>
    <x v="4"/>
    <x v="4"/>
    <n v="0"/>
    <n v="0"/>
    <n v="132"/>
    <n v="191400"/>
    <n v="495"/>
    <n v="7"/>
    <x v="11"/>
    <x v="5"/>
    <x v="5"/>
    <x v="1"/>
    <x v="2"/>
    <x v="2"/>
    <x v="1"/>
  </r>
  <r>
    <x v="4"/>
    <x v="0"/>
    <x v="4"/>
    <x v="4"/>
    <n v="0"/>
    <n v="0"/>
    <n v="193"/>
    <n v="308800"/>
    <n v="753"/>
    <n v="10"/>
    <x v="11"/>
    <x v="5"/>
    <x v="5"/>
    <x v="1"/>
    <x v="3"/>
    <x v="0"/>
    <x v="0"/>
  </r>
  <r>
    <x v="4"/>
    <x v="0"/>
    <x v="4"/>
    <x v="4"/>
    <n v="0"/>
    <n v="0"/>
    <n v="156"/>
    <n v="184080"/>
    <n v="686"/>
    <n v="8"/>
    <x v="11"/>
    <x v="5"/>
    <x v="5"/>
    <x v="1"/>
    <x v="5"/>
    <x v="2"/>
    <x v="1"/>
  </r>
  <r>
    <x v="4"/>
    <x v="0"/>
    <x v="4"/>
    <x v="4"/>
    <n v="0"/>
    <n v="0"/>
    <n v="383"/>
    <n v="524710"/>
    <n v="1256"/>
    <n v="22"/>
    <x v="11"/>
    <x v="5"/>
    <x v="5"/>
    <x v="1"/>
    <x v="7"/>
    <x v="2"/>
    <x v="1"/>
  </r>
  <r>
    <x v="5"/>
    <x v="0"/>
    <x v="5"/>
    <x v="5"/>
    <n v="0"/>
    <n v="0"/>
    <n v="364"/>
    <n v="564200"/>
    <n v="306"/>
    <n v="9"/>
    <x v="0"/>
    <x v="0"/>
    <x v="0"/>
    <x v="0"/>
    <x v="0"/>
    <x v="0"/>
    <x v="0"/>
  </r>
  <r>
    <x v="5"/>
    <x v="0"/>
    <x v="5"/>
    <x v="5"/>
    <n v="0"/>
    <n v="0"/>
    <n v="70"/>
    <n v="101500"/>
    <n v="68"/>
    <n v="2"/>
    <x v="0"/>
    <x v="0"/>
    <x v="0"/>
    <x v="0"/>
    <x v="2"/>
    <x v="2"/>
    <x v="1"/>
  </r>
  <r>
    <x v="5"/>
    <x v="0"/>
    <x v="5"/>
    <x v="5"/>
    <n v="0"/>
    <n v="0"/>
    <n v="241"/>
    <n v="385600"/>
    <n v="201"/>
    <n v="6"/>
    <x v="0"/>
    <x v="0"/>
    <x v="0"/>
    <x v="0"/>
    <x v="3"/>
    <x v="0"/>
    <x v="0"/>
  </r>
  <r>
    <x v="5"/>
    <x v="0"/>
    <x v="5"/>
    <x v="5"/>
    <n v="0"/>
    <n v="0"/>
    <n v="350"/>
    <n v="413000"/>
    <n v="434"/>
    <n v="13"/>
    <x v="0"/>
    <x v="0"/>
    <x v="0"/>
    <x v="0"/>
    <x v="5"/>
    <x v="2"/>
    <x v="1"/>
  </r>
  <r>
    <x v="5"/>
    <x v="0"/>
    <x v="5"/>
    <x v="5"/>
    <n v="0"/>
    <n v="0"/>
    <n v="290"/>
    <n v="397300"/>
    <n v="228"/>
    <n v="9"/>
    <x v="0"/>
    <x v="0"/>
    <x v="0"/>
    <x v="0"/>
    <x v="7"/>
    <x v="2"/>
    <x v="1"/>
  </r>
  <r>
    <x v="5"/>
    <x v="0"/>
    <x v="5"/>
    <x v="5"/>
    <n v="0"/>
    <n v="0"/>
    <n v="288"/>
    <n v="512640"/>
    <n v="302"/>
    <n v="11"/>
    <x v="0"/>
    <x v="0"/>
    <x v="0"/>
    <x v="0"/>
    <x v="8"/>
    <x v="0"/>
    <x v="1"/>
  </r>
  <r>
    <x v="5"/>
    <x v="0"/>
    <x v="5"/>
    <x v="5"/>
    <n v="0"/>
    <n v="0"/>
    <n v="860"/>
    <n v="387000"/>
    <n v="734"/>
    <n v="23"/>
    <x v="0"/>
    <x v="0"/>
    <x v="0"/>
    <x v="0"/>
    <x v="4"/>
    <x v="1"/>
    <x v="0"/>
  </r>
  <r>
    <x v="5"/>
    <x v="0"/>
    <x v="5"/>
    <x v="5"/>
    <n v="0"/>
    <n v="0"/>
    <n v="467"/>
    <n v="373600"/>
    <n v="472"/>
    <n v="16"/>
    <x v="0"/>
    <x v="0"/>
    <x v="0"/>
    <x v="0"/>
    <x v="1"/>
    <x v="1"/>
    <x v="1"/>
  </r>
  <r>
    <x v="5"/>
    <x v="0"/>
    <x v="5"/>
    <x v="5"/>
    <n v="0"/>
    <n v="0"/>
    <n v="353"/>
    <n v="215330"/>
    <n v="294"/>
    <n v="10"/>
    <x v="0"/>
    <x v="0"/>
    <x v="0"/>
    <x v="0"/>
    <x v="6"/>
    <x v="1"/>
    <x v="0"/>
  </r>
  <r>
    <x v="5"/>
    <x v="0"/>
    <x v="5"/>
    <x v="5"/>
    <n v="0"/>
    <n v="0"/>
    <n v="256"/>
    <n v="396800"/>
    <n v="543"/>
    <n v="7"/>
    <x v="1"/>
    <x v="0"/>
    <x v="0"/>
    <x v="1"/>
    <x v="0"/>
    <x v="0"/>
    <x v="0"/>
  </r>
  <r>
    <x v="5"/>
    <x v="0"/>
    <x v="5"/>
    <x v="5"/>
    <n v="0"/>
    <n v="0"/>
    <n v="139"/>
    <n v="201550"/>
    <n v="302"/>
    <n v="3"/>
    <x v="1"/>
    <x v="0"/>
    <x v="0"/>
    <x v="1"/>
    <x v="2"/>
    <x v="2"/>
    <x v="1"/>
  </r>
  <r>
    <x v="5"/>
    <x v="0"/>
    <x v="5"/>
    <x v="5"/>
    <n v="0"/>
    <n v="0"/>
    <n v="296"/>
    <n v="473600"/>
    <n v="778"/>
    <n v="10"/>
    <x v="1"/>
    <x v="0"/>
    <x v="0"/>
    <x v="1"/>
    <x v="3"/>
    <x v="0"/>
    <x v="0"/>
  </r>
  <r>
    <x v="5"/>
    <x v="0"/>
    <x v="5"/>
    <x v="5"/>
    <n v="0"/>
    <n v="0"/>
    <n v="255"/>
    <n v="300900"/>
    <n v="445"/>
    <n v="7"/>
    <x v="1"/>
    <x v="0"/>
    <x v="0"/>
    <x v="1"/>
    <x v="5"/>
    <x v="2"/>
    <x v="1"/>
  </r>
  <r>
    <x v="5"/>
    <x v="0"/>
    <x v="5"/>
    <x v="5"/>
    <n v="0"/>
    <n v="0"/>
    <n v="211"/>
    <n v="289070"/>
    <n v="393"/>
    <n v="8"/>
    <x v="1"/>
    <x v="0"/>
    <x v="0"/>
    <x v="1"/>
    <x v="7"/>
    <x v="2"/>
    <x v="1"/>
  </r>
  <r>
    <x v="5"/>
    <x v="0"/>
    <x v="5"/>
    <x v="5"/>
    <n v="0"/>
    <n v="0"/>
    <n v="0"/>
    <n v="0"/>
    <n v="0"/>
    <n v="0"/>
    <x v="1"/>
    <x v="0"/>
    <x v="0"/>
    <x v="1"/>
    <x v="8"/>
    <x v="0"/>
    <x v="1"/>
  </r>
  <r>
    <x v="5"/>
    <x v="0"/>
    <x v="5"/>
    <x v="5"/>
    <n v="0"/>
    <n v="0"/>
    <n v="567"/>
    <n v="878850"/>
    <n v="835"/>
    <n v="13"/>
    <x v="2"/>
    <x v="1"/>
    <x v="1"/>
    <x v="0"/>
    <x v="0"/>
    <x v="0"/>
    <x v="0"/>
  </r>
  <r>
    <x v="5"/>
    <x v="0"/>
    <x v="5"/>
    <x v="5"/>
    <n v="0"/>
    <n v="0"/>
    <n v="331"/>
    <n v="479950"/>
    <n v="374"/>
    <n v="10"/>
    <x v="2"/>
    <x v="1"/>
    <x v="1"/>
    <x v="0"/>
    <x v="2"/>
    <x v="2"/>
    <x v="1"/>
  </r>
  <r>
    <x v="5"/>
    <x v="0"/>
    <x v="5"/>
    <x v="5"/>
    <n v="0"/>
    <n v="0"/>
    <n v="321"/>
    <n v="513600"/>
    <n v="388"/>
    <n v="10"/>
    <x v="2"/>
    <x v="1"/>
    <x v="1"/>
    <x v="0"/>
    <x v="3"/>
    <x v="0"/>
    <x v="0"/>
  </r>
  <r>
    <x v="5"/>
    <x v="0"/>
    <x v="5"/>
    <x v="5"/>
    <n v="0"/>
    <n v="0"/>
    <n v="124"/>
    <n v="146320"/>
    <n v="184"/>
    <n v="3"/>
    <x v="2"/>
    <x v="1"/>
    <x v="1"/>
    <x v="0"/>
    <x v="5"/>
    <x v="2"/>
    <x v="1"/>
  </r>
  <r>
    <x v="5"/>
    <x v="0"/>
    <x v="5"/>
    <x v="5"/>
    <n v="0"/>
    <n v="0"/>
    <n v="346"/>
    <n v="474020"/>
    <n v="455"/>
    <n v="11"/>
    <x v="2"/>
    <x v="1"/>
    <x v="1"/>
    <x v="0"/>
    <x v="7"/>
    <x v="2"/>
    <x v="1"/>
  </r>
  <r>
    <x v="5"/>
    <x v="0"/>
    <x v="5"/>
    <x v="5"/>
    <n v="0"/>
    <n v="0"/>
    <n v="57"/>
    <n v="101460"/>
    <n v="99"/>
    <n v="1"/>
    <x v="2"/>
    <x v="1"/>
    <x v="1"/>
    <x v="0"/>
    <x v="8"/>
    <x v="0"/>
    <x v="1"/>
  </r>
  <r>
    <x v="5"/>
    <x v="0"/>
    <x v="5"/>
    <x v="5"/>
    <n v="0"/>
    <n v="0"/>
    <n v="818"/>
    <n v="368100"/>
    <n v="857"/>
    <n v="25"/>
    <x v="2"/>
    <x v="1"/>
    <x v="1"/>
    <x v="0"/>
    <x v="4"/>
    <x v="1"/>
    <x v="0"/>
  </r>
  <r>
    <x v="5"/>
    <x v="0"/>
    <x v="5"/>
    <x v="5"/>
    <n v="0"/>
    <n v="0"/>
    <n v="331"/>
    <n v="513050"/>
    <n v="792"/>
    <n v="13"/>
    <x v="3"/>
    <x v="1"/>
    <x v="1"/>
    <x v="1"/>
    <x v="0"/>
    <x v="0"/>
    <x v="0"/>
  </r>
  <r>
    <x v="5"/>
    <x v="0"/>
    <x v="5"/>
    <x v="5"/>
    <n v="0"/>
    <n v="0"/>
    <n v="140"/>
    <n v="203000"/>
    <n v="328"/>
    <n v="6"/>
    <x v="3"/>
    <x v="1"/>
    <x v="1"/>
    <x v="1"/>
    <x v="2"/>
    <x v="2"/>
    <x v="1"/>
  </r>
  <r>
    <x v="5"/>
    <x v="0"/>
    <x v="5"/>
    <x v="5"/>
    <n v="0"/>
    <n v="0"/>
    <n v="307"/>
    <n v="491200"/>
    <n v="741"/>
    <n v="14"/>
    <x v="3"/>
    <x v="1"/>
    <x v="1"/>
    <x v="1"/>
    <x v="3"/>
    <x v="0"/>
    <x v="0"/>
  </r>
  <r>
    <x v="5"/>
    <x v="0"/>
    <x v="5"/>
    <x v="5"/>
    <n v="0"/>
    <n v="0"/>
    <n v="232"/>
    <n v="273760"/>
    <n v="693"/>
    <n v="8"/>
    <x v="3"/>
    <x v="1"/>
    <x v="1"/>
    <x v="1"/>
    <x v="5"/>
    <x v="2"/>
    <x v="1"/>
  </r>
  <r>
    <x v="5"/>
    <x v="0"/>
    <x v="5"/>
    <x v="5"/>
    <n v="0"/>
    <n v="0"/>
    <n v="234"/>
    <n v="320580"/>
    <n v="545"/>
    <n v="10"/>
    <x v="3"/>
    <x v="1"/>
    <x v="1"/>
    <x v="1"/>
    <x v="7"/>
    <x v="2"/>
    <x v="1"/>
  </r>
  <r>
    <x v="5"/>
    <x v="0"/>
    <x v="5"/>
    <x v="5"/>
    <n v="0"/>
    <n v="0"/>
    <n v="533"/>
    <n v="826150"/>
    <n v="396"/>
    <n v="16"/>
    <x v="4"/>
    <x v="2"/>
    <x v="2"/>
    <x v="0"/>
    <x v="0"/>
    <x v="0"/>
    <x v="0"/>
  </r>
  <r>
    <x v="5"/>
    <x v="0"/>
    <x v="5"/>
    <x v="5"/>
    <n v="0"/>
    <n v="0"/>
    <n v="333"/>
    <n v="482850"/>
    <n v="398"/>
    <n v="8"/>
    <x v="4"/>
    <x v="2"/>
    <x v="2"/>
    <x v="0"/>
    <x v="2"/>
    <x v="2"/>
    <x v="1"/>
  </r>
  <r>
    <x v="5"/>
    <x v="0"/>
    <x v="5"/>
    <x v="5"/>
    <n v="0"/>
    <n v="0"/>
    <n v="367"/>
    <n v="587200"/>
    <n v="414"/>
    <n v="9"/>
    <x v="4"/>
    <x v="2"/>
    <x v="2"/>
    <x v="0"/>
    <x v="3"/>
    <x v="0"/>
    <x v="0"/>
  </r>
  <r>
    <x v="5"/>
    <x v="0"/>
    <x v="5"/>
    <x v="5"/>
    <n v="0"/>
    <n v="0"/>
    <n v="389"/>
    <n v="459020"/>
    <n v="442"/>
    <n v="10"/>
    <x v="4"/>
    <x v="2"/>
    <x v="2"/>
    <x v="0"/>
    <x v="5"/>
    <x v="2"/>
    <x v="1"/>
  </r>
  <r>
    <x v="5"/>
    <x v="0"/>
    <x v="5"/>
    <x v="5"/>
    <n v="0"/>
    <n v="0"/>
    <n v="145"/>
    <n v="198650"/>
    <n v="151"/>
    <n v="3"/>
    <x v="4"/>
    <x v="2"/>
    <x v="2"/>
    <x v="0"/>
    <x v="7"/>
    <x v="2"/>
    <x v="1"/>
  </r>
  <r>
    <x v="5"/>
    <x v="0"/>
    <x v="5"/>
    <x v="5"/>
    <n v="0"/>
    <n v="0"/>
    <n v="194"/>
    <n v="345320"/>
    <n v="147"/>
    <n v="5"/>
    <x v="4"/>
    <x v="2"/>
    <x v="2"/>
    <x v="0"/>
    <x v="8"/>
    <x v="0"/>
    <x v="1"/>
  </r>
  <r>
    <x v="5"/>
    <x v="0"/>
    <x v="5"/>
    <x v="5"/>
    <n v="0"/>
    <n v="0"/>
    <n v="186"/>
    <n v="83700"/>
    <n v="222"/>
    <n v="4"/>
    <x v="4"/>
    <x v="2"/>
    <x v="2"/>
    <x v="0"/>
    <x v="4"/>
    <x v="1"/>
    <x v="0"/>
  </r>
  <r>
    <x v="5"/>
    <x v="0"/>
    <x v="5"/>
    <x v="5"/>
    <n v="0"/>
    <n v="0"/>
    <n v="852"/>
    <n v="681600"/>
    <n v="595"/>
    <n v="15"/>
    <x v="4"/>
    <x v="2"/>
    <x v="2"/>
    <x v="0"/>
    <x v="1"/>
    <x v="1"/>
    <x v="1"/>
  </r>
  <r>
    <x v="5"/>
    <x v="0"/>
    <x v="5"/>
    <x v="5"/>
    <n v="0"/>
    <n v="0"/>
    <n v="627"/>
    <n v="382470"/>
    <n v="543"/>
    <n v="18"/>
    <x v="4"/>
    <x v="2"/>
    <x v="2"/>
    <x v="0"/>
    <x v="6"/>
    <x v="1"/>
    <x v="0"/>
  </r>
  <r>
    <x v="5"/>
    <x v="0"/>
    <x v="5"/>
    <x v="5"/>
    <n v="0"/>
    <n v="0"/>
    <n v="307"/>
    <n v="475850"/>
    <n v="546"/>
    <n v="24"/>
    <x v="5"/>
    <x v="2"/>
    <x v="2"/>
    <x v="1"/>
    <x v="0"/>
    <x v="0"/>
    <x v="0"/>
  </r>
  <r>
    <x v="5"/>
    <x v="0"/>
    <x v="5"/>
    <x v="5"/>
    <n v="0"/>
    <n v="0"/>
    <n v="157"/>
    <n v="227650"/>
    <n v="379"/>
    <n v="14"/>
    <x v="5"/>
    <x v="2"/>
    <x v="2"/>
    <x v="1"/>
    <x v="2"/>
    <x v="2"/>
    <x v="1"/>
  </r>
  <r>
    <x v="5"/>
    <x v="0"/>
    <x v="5"/>
    <x v="5"/>
    <n v="0"/>
    <n v="0"/>
    <n v="119"/>
    <n v="190400"/>
    <n v="248"/>
    <n v="14"/>
    <x v="5"/>
    <x v="2"/>
    <x v="2"/>
    <x v="1"/>
    <x v="3"/>
    <x v="0"/>
    <x v="0"/>
  </r>
  <r>
    <x v="5"/>
    <x v="0"/>
    <x v="5"/>
    <x v="5"/>
    <n v="0"/>
    <n v="0"/>
    <n v="133"/>
    <n v="156940"/>
    <n v="340"/>
    <n v="17"/>
    <x v="5"/>
    <x v="2"/>
    <x v="2"/>
    <x v="1"/>
    <x v="5"/>
    <x v="2"/>
    <x v="1"/>
  </r>
  <r>
    <x v="5"/>
    <x v="0"/>
    <x v="5"/>
    <x v="5"/>
    <n v="0"/>
    <n v="0"/>
    <n v="84"/>
    <n v="115080"/>
    <n v="209"/>
    <n v="7"/>
    <x v="5"/>
    <x v="2"/>
    <x v="2"/>
    <x v="1"/>
    <x v="7"/>
    <x v="2"/>
    <x v="1"/>
  </r>
  <r>
    <x v="5"/>
    <x v="0"/>
    <x v="5"/>
    <x v="5"/>
    <n v="0"/>
    <n v="0"/>
    <n v="163"/>
    <n v="290140"/>
    <n v="336"/>
    <n v="21"/>
    <x v="5"/>
    <x v="2"/>
    <x v="2"/>
    <x v="1"/>
    <x v="8"/>
    <x v="0"/>
    <x v="1"/>
  </r>
  <r>
    <x v="5"/>
    <x v="0"/>
    <x v="5"/>
    <x v="5"/>
    <n v="0"/>
    <n v="0"/>
    <n v="123"/>
    <n v="190650"/>
    <n v="141"/>
    <n v="4"/>
    <x v="6"/>
    <x v="3"/>
    <x v="3"/>
    <x v="0"/>
    <x v="0"/>
    <x v="0"/>
    <x v="0"/>
  </r>
  <r>
    <x v="5"/>
    <x v="0"/>
    <x v="5"/>
    <x v="5"/>
    <n v="0"/>
    <n v="0"/>
    <n v="304"/>
    <n v="440800"/>
    <n v="322"/>
    <n v="7"/>
    <x v="6"/>
    <x v="3"/>
    <x v="3"/>
    <x v="0"/>
    <x v="2"/>
    <x v="2"/>
    <x v="1"/>
  </r>
  <r>
    <x v="5"/>
    <x v="0"/>
    <x v="5"/>
    <x v="5"/>
    <n v="0"/>
    <n v="0"/>
    <n v="92"/>
    <n v="147200"/>
    <n v="103"/>
    <n v="4"/>
    <x v="6"/>
    <x v="3"/>
    <x v="3"/>
    <x v="0"/>
    <x v="3"/>
    <x v="0"/>
    <x v="0"/>
  </r>
  <r>
    <x v="5"/>
    <x v="0"/>
    <x v="5"/>
    <x v="5"/>
    <n v="0"/>
    <n v="0"/>
    <n v="300"/>
    <n v="354000"/>
    <n v="337"/>
    <n v="9"/>
    <x v="6"/>
    <x v="3"/>
    <x v="3"/>
    <x v="0"/>
    <x v="5"/>
    <x v="2"/>
    <x v="1"/>
  </r>
  <r>
    <x v="5"/>
    <x v="0"/>
    <x v="5"/>
    <x v="5"/>
    <n v="0"/>
    <n v="0"/>
    <n v="238"/>
    <n v="326060"/>
    <n v="355"/>
    <n v="7"/>
    <x v="6"/>
    <x v="3"/>
    <x v="3"/>
    <x v="0"/>
    <x v="7"/>
    <x v="2"/>
    <x v="1"/>
  </r>
  <r>
    <x v="5"/>
    <x v="0"/>
    <x v="5"/>
    <x v="5"/>
    <n v="0"/>
    <n v="0"/>
    <n v="240"/>
    <n v="427200"/>
    <n v="282"/>
    <n v="5"/>
    <x v="6"/>
    <x v="3"/>
    <x v="3"/>
    <x v="0"/>
    <x v="8"/>
    <x v="0"/>
    <x v="1"/>
  </r>
  <r>
    <x v="5"/>
    <x v="0"/>
    <x v="5"/>
    <x v="5"/>
    <n v="0"/>
    <n v="0"/>
    <n v="167"/>
    <n v="75150"/>
    <n v="209"/>
    <n v="6"/>
    <x v="6"/>
    <x v="3"/>
    <x v="3"/>
    <x v="0"/>
    <x v="4"/>
    <x v="1"/>
    <x v="0"/>
  </r>
  <r>
    <x v="5"/>
    <x v="0"/>
    <x v="5"/>
    <x v="5"/>
    <n v="0"/>
    <n v="0"/>
    <n v="488"/>
    <n v="390400"/>
    <n v="715"/>
    <n v="17"/>
    <x v="6"/>
    <x v="3"/>
    <x v="3"/>
    <x v="0"/>
    <x v="1"/>
    <x v="1"/>
    <x v="1"/>
  </r>
  <r>
    <x v="5"/>
    <x v="0"/>
    <x v="5"/>
    <x v="5"/>
    <n v="0"/>
    <n v="0"/>
    <n v="897"/>
    <n v="547170"/>
    <n v="961"/>
    <n v="25"/>
    <x v="6"/>
    <x v="3"/>
    <x v="3"/>
    <x v="0"/>
    <x v="6"/>
    <x v="1"/>
    <x v="0"/>
  </r>
  <r>
    <x v="5"/>
    <x v="0"/>
    <x v="5"/>
    <x v="5"/>
    <n v="0"/>
    <n v="0"/>
    <n v="401"/>
    <n v="621550"/>
    <n v="908"/>
    <n v="10"/>
    <x v="7"/>
    <x v="3"/>
    <x v="3"/>
    <x v="1"/>
    <x v="0"/>
    <x v="0"/>
    <x v="0"/>
  </r>
  <r>
    <x v="5"/>
    <x v="0"/>
    <x v="5"/>
    <x v="5"/>
    <n v="0"/>
    <n v="0"/>
    <n v="275"/>
    <n v="398750"/>
    <n v="664"/>
    <n v="8"/>
    <x v="7"/>
    <x v="3"/>
    <x v="3"/>
    <x v="1"/>
    <x v="2"/>
    <x v="2"/>
    <x v="1"/>
  </r>
  <r>
    <x v="5"/>
    <x v="0"/>
    <x v="5"/>
    <x v="5"/>
    <n v="0"/>
    <n v="0"/>
    <n v="369"/>
    <n v="590400"/>
    <n v="740"/>
    <n v="8"/>
    <x v="7"/>
    <x v="3"/>
    <x v="3"/>
    <x v="1"/>
    <x v="3"/>
    <x v="0"/>
    <x v="0"/>
  </r>
  <r>
    <x v="5"/>
    <x v="0"/>
    <x v="5"/>
    <x v="5"/>
    <n v="0"/>
    <n v="0"/>
    <n v="324"/>
    <n v="382320"/>
    <n v="507"/>
    <n v="7"/>
    <x v="7"/>
    <x v="3"/>
    <x v="3"/>
    <x v="1"/>
    <x v="5"/>
    <x v="2"/>
    <x v="1"/>
  </r>
  <r>
    <x v="5"/>
    <x v="0"/>
    <x v="5"/>
    <x v="5"/>
    <n v="0"/>
    <n v="0"/>
    <n v="131"/>
    <n v="179470"/>
    <n v="225"/>
    <n v="4"/>
    <x v="7"/>
    <x v="3"/>
    <x v="3"/>
    <x v="1"/>
    <x v="7"/>
    <x v="2"/>
    <x v="1"/>
  </r>
  <r>
    <x v="5"/>
    <x v="0"/>
    <x v="5"/>
    <x v="5"/>
    <n v="0"/>
    <n v="0"/>
    <n v="95"/>
    <n v="169100"/>
    <n v="152"/>
    <n v="3"/>
    <x v="7"/>
    <x v="3"/>
    <x v="3"/>
    <x v="1"/>
    <x v="8"/>
    <x v="0"/>
    <x v="1"/>
  </r>
  <r>
    <x v="5"/>
    <x v="0"/>
    <x v="5"/>
    <x v="5"/>
    <n v="0"/>
    <n v="0"/>
    <n v="332"/>
    <n v="514600"/>
    <n v="421"/>
    <n v="9"/>
    <x v="8"/>
    <x v="4"/>
    <x v="4"/>
    <x v="0"/>
    <x v="0"/>
    <x v="0"/>
    <x v="0"/>
  </r>
  <r>
    <x v="5"/>
    <x v="0"/>
    <x v="5"/>
    <x v="5"/>
    <n v="0"/>
    <n v="0"/>
    <n v="0"/>
    <n v="0"/>
    <n v="0"/>
    <n v="0"/>
    <x v="8"/>
    <x v="4"/>
    <x v="4"/>
    <x v="0"/>
    <x v="2"/>
    <x v="2"/>
    <x v="1"/>
  </r>
  <r>
    <x v="5"/>
    <x v="0"/>
    <x v="5"/>
    <x v="5"/>
    <n v="0"/>
    <n v="0"/>
    <n v="626"/>
    <n v="1001600"/>
    <n v="799"/>
    <n v="16"/>
    <x v="8"/>
    <x v="4"/>
    <x v="4"/>
    <x v="0"/>
    <x v="3"/>
    <x v="0"/>
    <x v="0"/>
  </r>
  <r>
    <x v="5"/>
    <x v="0"/>
    <x v="5"/>
    <x v="5"/>
    <n v="0"/>
    <n v="0"/>
    <n v="125"/>
    <n v="147500"/>
    <n v="146"/>
    <n v="3"/>
    <x v="8"/>
    <x v="4"/>
    <x v="4"/>
    <x v="0"/>
    <x v="5"/>
    <x v="2"/>
    <x v="1"/>
  </r>
  <r>
    <x v="5"/>
    <x v="0"/>
    <x v="5"/>
    <x v="5"/>
    <n v="0"/>
    <n v="0"/>
    <n v="305"/>
    <n v="417850"/>
    <n v="377"/>
    <n v="10"/>
    <x v="8"/>
    <x v="4"/>
    <x v="4"/>
    <x v="0"/>
    <x v="7"/>
    <x v="2"/>
    <x v="1"/>
  </r>
  <r>
    <x v="5"/>
    <x v="0"/>
    <x v="5"/>
    <x v="5"/>
    <n v="0"/>
    <n v="0"/>
    <n v="298"/>
    <n v="530440"/>
    <n v="396"/>
    <n v="7"/>
    <x v="8"/>
    <x v="4"/>
    <x v="4"/>
    <x v="0"/>
    <x v="8"/>
    <x v="0"/>
    <x v="1"/>
  </r>
  <r>
    <x v="5"/>
    <x v="0"/>
    <x v="5"/>
    <x v="5"/>
    <n v="0"/>
    <n v="0"/>
    <n v="233"/>
    <n v="104850"/>
    <n v="306"/>
    <n v="7"/>
    <x v="8"/>
    <x v="4"/>
    <x v="4"/>
    <x v="0"/>
    <x v="4"/>
    <x v="1"/>
    <x v="0"/>
  </r>
  <r>
    <x v="5"/>
    <x v="0"/>
    <x v="5"/>
    <x v="5"/>
    <n v="0"/>
    <n v="0"/>
    <n v="439"/>
    <n v="680450"/>
    <n v="870"/>
    <n v="69"/>
    <x v="9"/>
    <x v="4"/>
    <x v="4"/>
    <x v="1"/>
    <x v="0"/>
    <x v="0"/>
    <x v="0"/>
  </r>
  <r>
    <x v="5"/>
    <x v="0"/>
    <x v="5"/>
    <x v="5"/>
    <n v="0"/>
    <n v="0"/>
    <n v="224"/>
    <n v="324800"/>
    <n v="508"/>
    <n v="37"/>
    <x v="9"/>
    <x v="4"/>
    <x v="4"/>
    <x v="1"/>
    <x v="2"/>
    <x v="2"/>
    <x v="1"/>
  </r>
  <r>
    <x v="5"/>
    <x v="0"/>
    <x v="5"/>
    <x v="5"/>
    <n v="0"/>
    <n v="0"/>
    <n v="156"/>
    <n v="249600"/>
    <n v="350"/>
    <n v="19"/>
    <x v="9"/>
    <x v="4"/>
    <x v="4"/>
    <x v="1"/>
    <x v="3"/>
    <x v="0"/>
    <x v="0"/>
  </r>
  <r>
    <x v="5"/>
    <x v="0"/>
    <x v="5"/>
    <x v="5"/>
    <n v="0"/>
    <n v="0"/>
    <n v="0"/>
    <n v="0"/>
    <n v="0"/>
    <n v="0"/>
    <x v="9"/>
    <x v="4"/>
    <x v="4"/>
    <x v="1"/>
    <x v="5"/>
    <x v="2"/>
    <x v="1"/>
  </r>
  <r>
    <x v="5"/>
    <x v="0"/>
    <x v="5"/>
    <x v="5"/>
    <n v="0"/>
    <n v="0"/>
    <n v="103"/>
    <n v="141110"/>
    <n v="205"/>
    <n v="14"/>
    <x v="9"/>
    <x v="4"/>
    <x v="4"/>
    <x v="1"/>
    <x v="7"/>
    <x v="2"/>
    <x v="1"/>
  </r>
  <r>
    <x v="5"/>
    <x v="0"/>
    <x v="5"/>
    <x v="5"/>
    <n v="0"/>
    <n v="0"/>
    <n v="349"/>
    <n v="540950"/>
    <n v="467"/>
    <n v="8"/>
    <x v="10"/>
    <x v="5"/>
    <x v="5"/>
    <x v="0"/>
    <x v="0"/>
    <x v="0"/>
    <x v="0"/>
  </r>
  <r>
    <x v="5"/>
    <x v="0"/>
    <x v="5"/>
    <x v="5"/>
    <n v="0"/>
    <n v="0"/>
    <n v="382"/>
    <n v="553900"/>
    <n v="367"/>
    <n v="7"/>
    <x v="10"/>
    <x v="5"/>
    <x v="5"/>
    <x v="0"/>
    <x v="2"/>
    <x v="2"/>
    <x v="1"/>
  </r>
  <r>
    <x v="5"/>
    <x v="0"/>
    <x v="5"/>
    <x v="5"/>
    <n v="0"/>
    <n v="0"/>
    <n v="135"/>
    <n v="216000"/>
    <n v="157"/>
    <n v="3"/>
    <x v="10"/>
    <x v="5"/>
    <x v="5"/>
    <x v="0"/>
    <x v="3"/>
    <x v="0"/>
    <x v="0"/>
  </r>
  <r>
    <x v="5"/>
    <x v="0"/>
    <x v="5"/>
    <x v="5"/>
    <n v="0"/>
    <n v="0"/>
    <n v="221"/>
    <n v="260780"/>
    <n v="333"/>
    <n v="5"/>
    <x v="10"/>
    <x v="5"/>
    <x v="5"/>
    <x v="0"/>
    <x v="5"/>
    <x v="2"/>
    <x v="1"/>
  </r>
  <r>
    <x v="5"/>
    <x v="0"/>
    <x v="5"/>
    <x v="5"/>
    <n v="0"/>
    <n v="0"/>
    <n v="283"/>
    <n v="387710"/>
    <n v="292"/>
    <n v="7"/>
    <x v="10"/>
    <x v="5"/>
    <x v="5"/>
    <x v="0"/>
    <x v="7"/>
    <x v="2"/>
    <x v="1"/>
  </r>
  <r>
    <x v="5"/>
    <x v="0"/>
    <x v="5"/>
    <x v="5"/>
    <n v="0"/>
    <n v="0"/>
    <n v="301"/>
    <n v="535780"/>
    <n v="272"/>
    <n v="7"/>
    <x v="10"/>
    <x v="5"/>
    <x v="5"/>
    <x v="0"/>
    <x v="8"/>
    <x v="0"/>
    <x v="1"/>
  </r>
  <r>
    <x v="5"/>
    <x v="0"/>
    <x v="5"/>
    <x v="5"/>
    <n v="0"/>
    <n v="0"/>
    <n v="606"/>
    <n v="272700"/>
    <n v="596"/>
    <n v="11"/>
    <x v="10"/>
    <x v="5"/>
    <x v="5"/>
    <x v="0"/>
    <x v="4"/>
    <x v="1"/>
    <x v="0"/>
  </r>
  <r>
    <x v="5"/>
    <x v="0"/>
    <x v="5"/>
    <x v="5"/>
    <n v="0"/>
    <n v="0"/>
    <n v="381"/>
    <n v="304800"/>
    <n v="556"/>
    <n v="12"/>
    <x v="10"/>
    <x v="5"/>
    <x v="5"/>
    <x v="0"/>
    <x v="1"/>
    <x v="1"/>
    <x v="1"/>
  </r>
  <r>
    <x v="5"/>
    <x v="0"/>
    <x v="5"/>
    <x v="5"/>
    <n v="0"/>
    <n v="0"/>
    <n v="350"/>
    <n v="213500"/>
    <n v="331"/>
    <n v="10"/>
    <x v="10"/>
    <x v="5"/>
    <x v="5"/>
    <x v="0"/>
    <x v="6"/>
    <x v="1"/>
    <x v="0"/>
  </r>
  <r>
    <x v="5"/>
    <x v="0"/>
    <x v="5"/>
    <x v="5"/>
    <n v="0"/>
    <n v="0"/>
    <n v="0"/>
    <n v="0"/>
    <n v="0"/>
    <n v="0"/>
    <x v="11"/>
    <x v="5"/>
    <x v="5"/>
    <x v="1"/>
    <x v="0"/>
    <x v="0"/>
    <x v="0"/>
  </r>
  <r>
    <x v="5"/>
    <x v="0"/>
    <x v="5"/>
    <x v="5"/>
    <n v="0"/>
    <n v="0"/>
    <n v="119"/>
    <n v="172550"/>
    <n v="372"/>
    <n v="4"/>
    <x v="11"/>
    <x v="5"/>
    <x v="5"/>
    <x v="1"/>
    <x v="2"/>
    <x v="2"/>
    <x v="1"/>
  </r>
  <r>
    <x v="5"/>
    <x v="0"/>
    <x v="5"/>
    <x v="5"/>
    <n v="0"/>
    <n v="0"/>
    <n v="169"/>
    <n v="270400"/>
    <n v="577"/>
    <n v="7"/>
    <x v="11"/>
    <x v="5"/>
    <x v="5"/>
    <x v="1"/>
    <x v="3"/>
    <x v="0"/>
    <x v="0"/>
  </r>
  <r>
    <x v="5"/>
    <x v="0"/>
    <x v="5"/>
    <x v="5"/>
    <n v="0"/>
    <n v="0"/>
    <n v="186"/>
    <n v="219480"/>
    <n v="491"/>
    <n v="9"/>
    <x v="11"/>
    <x v="5"/>
    <x v="5"/>
    <x v="1"/>
    <x v="5"/>
    <x v="2"/>
    <x v="1"/>
  </r>
  <r>
    <x v="5"/>
    <x v="0"/>
    <x v="5"/>
    <x v="5"/>
    <n v="0"/>
    <n v="0"/>
    <n v="302"/>
    <n v="413740"/>
    <n v="939"/>
    <n v="15"/>
    <x v="11"/>
    <x v="5"/>
    <x v="5"/>
    <x v="1"/>
    <x v="7"/>
    <x v="2"/>
    <x v="1"/>
  </r>
  <r>
    <x v="6"/>
    <x v="0"/>
    <x v="6"/>
    <x v="6"/>
    <n v="0"/>
    <n v="0"/>
    <n v="127"/>
    <n v="196850"/>
    <n v="175"/>
    <n v="4"/>
    <x v="0"/>
    <x v="0"/>
    <x v="0"/>
    <x v="0"/>
    <x v="0"/>
    <x v="0"/>
    <x v="0"/>
  </r>
  <r>
    <x v="6"/>
    <x v="0"/>
    <x v="6"/>
    <x v="6"/>
    <n v="0"/>
    <n v="0"/>
    <n v="28"/>
    <n v="40600"/>
    <n v="39"/>
    <n v="1"/>
    <x v="0"/>
    <x v="0"/>
    <x v="0"/>
    <x v="0"/>
    <x v="2"/>
    <x v="2"/>
    <x v="1"/>
  </r>
  <r>
    <x v="6"/>
    <x v="0"/>
    <x v="6"/>
    <x v="6"/>
    <n v="0"/>
    <n v="0"/>
    <n v="100"/>
    <n v="160000"/>
    <n v="97"/>
    <n v="4"/>
    <x v="0"/>
    <x v="0"/>
    <x v="0"/>
    <x v="0"/>
    <x v="3"/>
    <x v="0"/>
    <x v="0"/>
  </r>
  <r>
    <x v="6"/>
    <x v="0"/>
    <x v="6"/>
    <x v="6"/>
    <n v="0"/>
    <n v="0"/>
    <n v="227"/>
    <n v="267860"/>
    <n v="198"/>
    <n v="9"/>
    <x v="0"/>
    <x v="0"/>
    <x v="0"/>
    <x v="0"/>
    <x v="5"/>
    <x v="2"/>
    <x v="1"/>
  </r>
  <r>
    <x v="6"/>
    <x v="0"/>
    <x v="6"/>
    <x v="6"/>
    <n v="0"/>
    <n v="0"/>
    <n v="101"/>
    <n v="138370"/>
    <n v="124"/>
    <n v="3"/>
    <x v="0"/>
    <x v="0"/>
    <x v="0"/>
    <x v="0"/>
    <x v="7"/>
    <x v="2"/>
    <x v="1"/>
  </r>
  <r>
    <x v="6"/>
    <x v="0"/>
    <x v="6"/>
    <x v="6"/>
    <n v="0"/>
    <n v="0"/>
    <n v="146"/>
    <n v="259880"/>
    <n v="151"/>
    <n v="5"/>
    <x v="0"/>
    <x v="0"/>
    <x v="0"/>
    <x v="0"/>
    <x v="8"/>
    <x v="0"/>
    <x v="1"/>
  </r>
  <r>
    <x v="6"/>
    <x v="0"/>
    <x v="6"/>
    <x v="6"/>
    <n v="0"/>
    <n v="0"/>
    <n v="339"/>
    <n v="152550"/>
    <n v="386"/>
    <n v="9"/>
    <x v="0"/>
    <x v="0"/>
    <x v="0"/>
    <x v="0"/>
    <x v="4"/>
    <x v="1"/>
    <x v="0"/>
  </r>
  <r>
    <x v="6"/>
    <x v="0"/>
    <x v="6"/>
    <x v="6"/>
    <n v="0"/>
    <n v="0"/>
    <n v="196"/>
    <n v="156800"/>
    <n v="271"/>
    <n v="5"/>
    <x v="0"/>
    <x v="0"/>
    <x v="0"/>
    <x v="0"/>
    <x v="1"/>
    <x v="1"/>
    <x v="1"/>
  </r>
  <r>
    <x v="6"/>
    <x v="0"/>
    <x v="6"/>
    <x v="6"/>
    <n v="0"/>
    <n v="0"/>
    <n v="121"/>
    <n v="73810"/>
    <n v="169"/>
    <n v="4"/>
    <x v="0"/>
    <x v="0"/>
    <x v="0"/>
    <x v="0"/>
    <x v="6"/>
    <x v="1"/>
    <x v="0"/>
  </r>
  <r>
    <x v="6"/>
    <x v="0"/>
    <x v="6"/>
    <x v="6"/>
    <n v="0"/>
    <n v="0"/>
    <n v="151"/>
    <n v="234050"/>
    <n v="388"/>
    <n v="4"/>
    <x v="1"/>
    <x v="0"/>
    <x v="0"/>
    <x v="1"/>
    <x v="0"/>
    <x v="0"/>
    <x v="0"/>
  </r>
  <r>
    <x v="6"/>
    <x v="0"/>
    <x v="6"/>
    <x v="6"/>
    <n v="0"/>
    <n v="0"/>
    <n v="93"/>
    <n v="134850"/>
    <n v="206"/>
    <n v="3"/>
    <x v="1"/>
    <x v="0"/>
    <x v="0"/>
    <x v="1"/>
    <x v="2"/>
    <x v="2"/>
    <x v="1"/>
  </r>
  <r>
    <x v="6"/>
    <x v="0"/>
    <x v="6"/>
    <x v="6"/>
    <n v="0"/>
    <n v="0"/>
    <n v="268"/>
    <n v="428800"/>
    <n v="500"/>
    <n v="10"/>
    <x v="1"/>
    <x v="0"/>
    <x v="0"/>
    <x v="1"/>
    <x v="3"/>
    <x v="0"/>
    <x v="0"/>
  </r>
  <r>
    <x v="6"/>
    <x v="0"/>
    <x v="6"/>
    <x v="6"/>
    <n v="0"/>
    <n v="0"/>
    <n v="156"/>
    <n v="184080"/>
    <n v="284"/>
    <n v="5"/>
    <x v="1"/>
    <x v="0"/>
    <x v="0"/>
    <x v="1"/>
    <x v="5"/>
    <x v="2"/>
    <x v="1"/>
  </r>
  <r>
    <x v="6"/>
    <x v="0"/>
    <x v="6"/>
    <x v="6"/>
    <n v="0"/>
    <n v="0"/>
    <n v="113"/>
    <n v="154810"/>
    <n v="277"/>
    <n v="3"/>
    <x v="1"/>
    <x v="0"/>
    <x v="0"/>
    <x v="1"/>
    <x v="7"/>
    <x v="2"/>
    <x v="1"/>
  </r>
  <r>
    <x v="6"/>
    <x v="0"/>
    <x v="6"/>
    <x v="6"/>
    <n v="0"/>
    <n v="0"/>
    <n v="0"/>
    <n v="0"/>
    <n v="0"/>
    <n v="0"/>
    <x v="1"/>
    <x v="0"/>
    <x v="0"/>
    <x v="1"/>
    <x v="8"/>
    <x v="0"/>
    <x v="1"/>
  </r>
  <r>
    <x v="6"/>
    <x v="0"/>
    <x v="6"/>
    <x v="6"/>
    <n v="0"/>
    <n v="0"/>
    <n v="324"/>
    <n v="502200"/>
    <n v="505"/>
    <n v="6"/>
    <x v="2"/>
    <x v="1"/>
    <x v="1"/>
    <x v="0"/>
    <x v="0"/>
    <x v="0"/>
    <x v="0"/>
  </r>
  <r>
    <x v="6"/>
    <x v="0"/>
    <x v="6"/>
    <x v="6"/>
    <n v="0"/>
    <n v="0"/>
    <n v="150"/>
    <n v="217500"/>
    <n v="220"/>
    <n v="4"/>
    <x v="2"/>
    <x v="1"/>
    <x v="1"/>
    <x v="0"/>
    <x v="2"/>
    <x v="2"/>
    <x v="1"/>
  </r>
  <r>
    <x v="6"/>
    <x v="0"/>
    <x v="6"/>
    <x v="6"/>
    <n v="0"/>
    <n v="0"/>
    <n v="170"/>
    <n v="272000"/>
    <n v="213"/>
    <n v="5"/>
    <x v="2"/>
    <x v="1"/>
    <x v="1"/>
    <x v="0"/>
    <x v="3"/>
    <x v="0"/>
    <x v="0"/>
  </r>
  <r>
    <x v="6"/>
    <x v="0"/>
    <x v="6"/>
    <x v="6"/>
    <n v="0"/>
    <n v="0"/>
    <n v="76"/>
    <n v="89680"/>
    <n v="106"/>
    <n v="2"/>
    <x v="2"/>
    <x v="1"/>
    <x v="1"/>
    <x v="0"/>
    <x v="5"/>
    <x v="2"/>
    <x v="1"/>
  </r>
  <r>
    <x v="6"/>
    <x v="0"/>
    <x v="6"/>
    <x v="6"/>
    <n v="0"/>
    <n v="0"/>
    <n v="189"/>
    <n v="258930"/>
    <n v="262"/>
    <n v="4"/>
    <x v="2"/>
    <x v="1"/>
    <x v="1"/>
    <x v="0"/>
    <x v="7"/>
    <x v="2"/>
    <x v="1"/>
  </r>
  <r>
    <x v="6"/>
    <x v="0"/>
    <x v="6"/>
    <x v="6"/>
    <n v="0"/>
    <n v="0"/>
    <n v="44"/>
    <n v="78320"/>
    <n v="54"/>
    <n v="1"/>
    <x v="2"/>
    <x v="1"/>
    <x v="1"/>
    <x v="0"/>
    <x v="8"/>
    <x v="0"/>
    <x v="1"/>
  </r>
  <r>
    <x v="6"/>
    <x v="0"/>
    <x v="6"/>
    <x v="6"/>
    <n v="0"/>
    <n v="0"/>
    <n v="386"/>
    <n v="173700"/>
    <n v="463"/>
    <n v="8"/>
    <x v="2"/>
    <x v="1"/>
    <x v="1"/>
    <x v="0"/>
    <x v="4"/>
    <x v="1"/>
    <x v="0"/>
  </r>
  <r>
    <x v="6"/>
    <x v="0"/>
    <x v="6"/>
    <x v="6"/>
    <n v="0"/>
    <n v="0"/>
    <n v="217"/>
    <n v="336350"/>
    <n v="566"/>
    <n v="9"/>
    <x v="3"/>
    <x v="1"/>
    <x v="1"/>
    <x v="1"/>
    <x v="0"/>
    <x v="0"/>
    <x v="0"/>
  </r>
  <r>
    <x v="6"/>
    <x v="0"/>
    <x v="6"/>
    <x v="6"/>
    <n v="0"/>
    <n v="0"/>
    <n v="100"/>
    <n v="145000"/>
    <n v="224"/>
    <n v="4"/>
    <x v="3"/>
    <x v="1"/>
    <x v="1"/>
    <x v="1"/>
    <x v="2"/>
    <x v="2"/>
    <x v="1"/>
  </r>
  <r>
    <x v="6"/>
    <x v="0"/>
    <x v="6"/>
    <x v="6"/>
    <n v="0"/>
    <n v="0"/>
    <n v="182"/>
    <n v="291200"/>
    <n v="550"/>
    <n v="9"/>
    <x v="3"/>
    <x v="1"/>
    <x v="1"/>
    <x v="1"/>
    <x v="3"/>
    <x v="0"/>
    <x v="0"/>
  </r>
  <r>
    <x v="6"/>
    <x v="0"/>
    <x v="6"/>
    <x v="6"/>
    <n v="0"/>
    <n v="0"/>
    <n v="179"/>
    <n v="211220"/>
    <n v="506"/>
    <n v="8"/>
    <x v="3"/>
    <x v="1"/>
    <x v="1"/>
    <x v="1"/>
    <x v="5"/>
    <x v="2"/>
    <x v="1"/>
  </r>
  <r>
    <x v="6"/>
    <x v="0"/>
    <x v="6"/>
    <x v="6"/>
    <n v="0"/>
    <n v="0"/>
    <n v="141"/>
    <n v="193170"/>
    <n v="400"/>
    <n v="4"/>
    <x v="3"/>
    <x v="1"/>
    <x v="1"/>
    <x v="1"/>
    <x v="7"/>
    <x v="2"/>
    <x v="1"/>
  </r>
  <r>
    <x v="6"/>
    <x v="0"/>
    <x v="6"/>
    <x v="6"/>
    <n v="0"/>
    <n v="0"/>
    <n v="221"/>
    <n v="342550"/>
    <n v="170"/>
    <n v="5"/>
    <x v="4"/>
    <x v="2"/>
    <x v="2"/>
    <x v="0"/>
    <x v="0"/>
    <x v="0"/>
    <x v="0"/>
  </r>
  <r>
    <x v="6"/>
    <x v="0"/>
    <x v="6"/>
    <x v="6"/>
    <n v="0"/>
    <n v="0"/>
    <n v="200"/>
    <n v="290000"/>
    <n v="193"/>
    <n v="5"/>
    <x v="4"/>
    <x v="2"/>
    <x v="2"/>
    <x v="0"/>
    <x v="2"/>
    <x v="2"/>
    <x v="1"/>
  </r>
  <r>
    <x v="6"/>
    <x v="0"/>
    <x v="6"/>
    <x v="6"/>
    <n v="0"/>
    <n v="0"/>
    <n v="194"/>
    <n v="310400"/>
    <n v="214"/>
    <n v="6"/>
    <x v="4"/>
    <x v="2"/>
    <x v="2"/>
    <x v="0"/>
    <x v="3"/>
    <x v="0"/>
    <x v="0"/>
  </r>
  <r>
    <x v="6"/>
    <x v="0"/>
    <x v="6"/>
    <x v="6"/>
    <n v="0"/>
    <n v="0"/>
    <n v="223"/>
    <n v="263140"/>
    <n v="213"/>
    <n v="6"/>
    <x v="4"/>
    <x v="2"/>
    <x v="2"/>
    <x v="0"/>
    <x v="5"/>
    <x v="2"/>
    <x v="1"/>
  </r>
  <r>
    <x v="6"/>
    <x v="0"/>
    <x v="6"/>
    <x v="6"/>
    <n v="0"/>
    <n v="0"/>
    <n v="72"/>
    <n v="98640"/>
    <n v="78"/>
    <n v="1"/>
    <x v="4"/>
    <x v="2"/>
    <x v="2"/>
    <x v="0"/>
    <x v="7"/>
    <x v="2"/>
    <x v="1"/>
  </r>
  <r>
    <x v="6"/>
    <x v="0"/>
    <x v="6"/>
    <x v="6"/>
    <n v="0"/>
    <n v="0"/>
    <n v="73"/>
    <n v="129940"/>
    <n v="72"/>
    <n v="2"/>
    <x v="4"/>
    <x v="2"/>
    <x v="2"/>
    <x v="0"/>
    <x v="8"/>
    <x v="0"/>
    <x v="1"/>
  </r>
  <r>
    <x v="6"/>
    <x v="0"/>
    <x v="6"/>
    <x v="6"/>
    <n v="0"/>
    <n v="0"/>
    <n v="100"/>
    <n v="45000"/>
    <n v="120"/>
    <n v="2"/>
    <x v="4"/>
    <x v="2"/>
    <x v="2"/>
    <x v="0"/>
    <x v="4"/>
    <x v="1"/>
    <x v="0"/>
  </r>
  <r>
    <x v="6"/>
    <x v="0"/>
    <x v="6"/>
    <x v="6"/>
    <n v="0"/>
    <n v="0"/>
    <n v="325"/>
    <n v="260000"/>
    <n v="260"/>
    <n v="10"/>
    <x v="4"/>
    <x v="2"/>
    <x v="2"/>
    <x v="0"/>
    <x v="1"/>
    <x v="1"/>
    <x v="1"/>
  </r>
  <r>
    <x v="6"/>
    <x v="0"/>
    <x v="6"/>
    <x v="6"/>
    <n v="0"/>
    <n v="0"/>
    <n v="281"/>
    <n v="171410"/>
    <n v="254"/>
    <n v="8"/>
    <x v="4"/>
    <x v="2"/>
    <x v="2"/>
    <x v="0"/>
    <x v="6"/>
    <x v="1"/>
    <x v="0"/>
  </r>
  <r>
    <x v="6"/>
    <x v="0"/>
    <x v="6"/>
    <x v="6"/>
    <n v="0"/>
    <n v="0"/>
    <n v="150"/>
    <n v="232500"/>
    <n v="380"/>
    <n v="16"/>
    <x v="5"/>
    <x v="2"/>
    <x v="2"/>
    <x v="1"/>
    <x v="0"/>
    <x v="0"/>
    <x v="0"/>
  </r>
  <r>
    <x v="6"/>
    <x v="0"/>
    <x v="6"/>
    <x v="6"/>
    <n v="0"/>
    <n v="0"/>
    <n v="97"/>
    <n v="140650"/>
    <n v="269"/>
    <n v="13"/>
    <x v="5"/>
    <x v="2"/>
    <x v="2"/>
    <x v="1"/>
    <x v="2"/>
    <x v="2"/>
    <x v="1"/>
  </r>
  <r>
    <x v="6"/>
    <x v="0"/>
    <x v="6"/>
    <x v="6"/>
    <n v="0"/>
    <n v="0"/>
    <n v="63"/>
    <n v="100800"/>
    <n v="176"/>
    <n v="9"/>
    <x v="5"/>
    <x v="2"/>
    <x v="2"/>
    <x v="1"/>
    <x v="3"/>
    <x v="0"/>
    <x v="0"/>
  </r>
  <r>
    <x v="6"/>
    <x v="0"/>
    <x v="6"/>
    <x v="6"/>
    <n v="0"/>
    <n v="0"/>
    <n v="109"/>
    <n v="128620"/>
    <n v="216"/>
    <n v="15"/>
    <x v="5"/>
    <x v="2"/>
    <x v="2"/>
    <x v="1"/>
    <x v="5"/>
    <x v="2"/>
    <x v="1"/>
  </r>
  <r>
    <x v="6"/>
    <x v="0"/>
    <x v="6"/>
    <x v="6"/>
    <n v="0"/>
    <n v="0"/>
    <n v="60"/>
    <n v="82200"/>
    <n v="141"/>
    <n v="8"/>
    <x v="5"/>
    <x v="2"/>
    <x v="2"/>
    <x v="1"/>
    <x v="7"/>
    <x v="2"/>
    <x v="1"/>
  </r>
  <r>
    <x v="6"/>
    <x v="0"/>
    <x v="6"/>
    <x v="6"/>
    <n v="0"/>
    <n v="0"/>
    <n v="107"/>
    <n v="190460"/>
    <n v="214"/>
    <n v="15"/>
    <x v="5"/>
    <x v="2"/>
    <x v="2"/>
    <x v="1"/>
    <x v="8"/>
    <x v="0"/>
    <x v="1"/>
  </r>
  <r>
    <x v="6"/>
    <x v="0"/>
    <x v="6"/>
    <x v="6"/>
    <n v="0"/>
    <n v="0"/>
    <n v="62"/>
    <n v="96100"/>
    <n v="77"/>
    <n v="2"/>
    <x v="6"/>
    <x v="3"/>
    <x v="3"/>
    <x v="0"/>
    <x v="0"/>
    <x v="0"/>
    <x v="0"/>
  </r>
  <r>
    <x v="6"/>
    <x v="0"/>
    <x v="6"/>
    <x v="6"/>
    <n v="0"/>
    <n v="0"/>
    <n v="128"/>
    <n v="185600"/>
    <n v="189"/>
    <n v="5"/>
    <x v="6"/>
    <x v="3"/>
    <x v="3"/>
    <x v="0"/>
    <x v="2"/>
    <x v="2"/>
    <x v="1"/>
  </r>
  <r>
    <x v="6"/>
    <x v="0"/>
    <x v="6"/>
    <x v="6"/>
    <n v="0"/>
    <n v="0"/>
    <n v="43"/>
    <n v="68800"/>
    <n v="59"/>
    <n v="1"/>
    <x v="6"/>
    <x v="3"/>
    <x v="3"/>
    <x v="0"/>
    <x v="3"/>
    <x v="0"/>
    <x v="0"/>
  </r>
  <r>
    <x v="6"/>
    <x v="0"/>
    <x v="6"/>
    <x v="6"/>
    <n v="0"/>
    <n v="0"/>
    <n v="169"/>
    <n v="199420"/>
    <n v="163"/>
    <n v="5"/>
    <x v="6"/>
    <x v="3"/>
    <x v="3"/>
    <x v="0"/>
    <x v="5"/>
    <x v="2"/>
    <x v="1"/>
  </r>
  <r>
    <x v="6"/>
    <x v="0"/>
    <x v="6"/>
    <x v="6"/>
    <n v="0"/>
    <n v="0"/>
    <n v="166"/>
    <n v="227420"/>
    <n v="183"/>
    <n v="6"/>
    <x v="6"/>
    <x v="3"/>
    <x v="3"/>
    <x v="0"/>
    <x v="7"/>
    <x v="2"/>
    <x v="1"/>
  </r>
  <r>
    <x v="6"/>
    <x v="0"/>
    <x v="6"/>
    <x v="6"/>
    <n v="0"/>
    <n v="0"/>
    <n v="112"/>
    <n v="199360"/>
    <n v="167"/>
    <n v="3"/>
    <x v="6"/>
    <x v="3"/>
    <x v="3"/>
    <x v="0"/>
    <x v="8"/>
    <x v="0"/>
    <x v="1"/>
  </r>
  <r>
    <x v="6"/>
    <x v="0"/>
    <x v="6"/>
    <x v="6"/>
    <n v="0"/>
    <n v="0"/>
    <n v="97"/>
    <n v="43650"/>
    <n v="109"/>
    <n v="3"/>
    <x v="6"/>
    <x v="3"/>
    <x v="3"/>
    <x v="0"/>
    <x v="4"/>
    <x v="1"/>
    <x v="0"/>
  </r>
  <r>
    <x v="6"/>
    <x v="0"/>
    <x v="6"/>
    <x v="6"/>
    <n v="0"/>
    <n v="0"/>
    <n v="277"/>
    <n v="221600"/>
    <n v="432"/>
    <n v="6"/>
    <x v="6"/>
    <x v="3"/>
    <x v="3"/>
    <x v="0"/>
    <x v="1"/>
    <x v="1"/>
    <x v="1"/>
  </r>
  <r>
    <x v="6"/>
    <x v="0"/>
    <x v="6"/>
    <x v="6"/>
    <n v="0"/>
    <n v="0"/>
    <n v="438"/>
    <n v="267180"/>
    <n v="513"/>
    <n v="10"/>
    <x v="6"/>
    <x v="3"/>
    <x v="3"/>
    <x v="0"/>
    <x v="6"/>
    <x v="1"/>
    <x v="0"/>
  </r>
  <r>
    <x v="6"/>
    <x v="0"/>
    <x v="6"/>
    <x v="6"/>
    <n v="0"/>
    <n v="0"/>
    <n v="307"/>
    <n v="475850"/>
    <n v="590"/>
    <n v="11"/>
    <x v="7"/>
    <x v="3"/>
    <x v="3"/>
    <x v="1"/>
    <x v="0"/>
    <x v="0"/>
    <x v="0"/>
  </r>
  <r>
    <x v="6"/>
    <x v="0"/>
    <x v="6"/>
    <x v="6"/>
    <n v="0"/>
    <n v="0"/>
    <n v="245"/>
    <n v="355250"/>
    <n v="411"/>
    <n v="8"/>
    <x v="7"/>
    <x v="3"/>
    <x v="3"/>
    <x v="1"/>
    <x v="2"/>
    <x v="2"/>
    <x v="1"/>
  </r>
  <r>
    <x v="6"/>
    <x v="0"/>
    <x v="6"/>
    <x v="6"/>
    <n v="0"/>
    <n v="0"/>
    <n v="238"/>
    <n v="380800"/>
    <n v="494"/>
    <n v="8"/>
    <x v="7"/>
    <x v="3"/>
    <x v="3"/>
    <x v="1"/>
    <x v="3"/>
    <x v="0"/>
    <x v="0"/>
  </r>
  <r>
    <x v="6"/>
    <x v="0"/>
    <x v="6"/>
    <x v="6"/>
    <n v="0"/>
    <n v="0"/>
    <n v="180"/>
    <n v="212400"/>
    <n v="323"/>
    <n v="4"/>
    <x v="7"/>
    <x v="3"/>
    <x v="3"/>
    <x v="1"/>
    <x v="5"/>
    <x v="2"/>
    <x v="1"/>
  </r>
  <r>
    <x v="6"/>
    <x v="0"/>
    <x v="6"/>
    <x v="6"/>
    <n v="0"/>
    <n v="0"/>
    <n v="75"/>
    <n v="102750"/>
    <n v="148"/>
    <n v="2"/>
    <x v="7"/>
    <x v="3"/>
    <x v="3"/>
    <x v="1"/>
    <x v="7"/>
    <x v="2"/>
    <x v="1"/>
  </r>
  <r>
    <x v="6"/>
    <x v="0"/>
    <x v="6"/>
    <x v="6"/>
    <n v="0"/>
    <n v="0"/>
    <n v="50"/>
    <n v="89000"/>
    <n v="101"/>
    <n v="1"/>
    <x v="7"/>
    <x v="3"/>
    <x v="3"/>
    <x v="1"/>
    <x v="8"/>
    <x v="0"/>
    <x v="1"/>
  </r>
  <r>
    <x v="6"/>
    <x v="0"/>
    <x v="6"/>
    <x v="6"/>
    <n v="0"/>
    <n v="0"/>
    <n v="179"/>
    <n v="277450"/>
    <n v="235"/>
    <n v="7"/>
    <x v="8"/>
    <x v="4"/>
    <x v="4"/>
    <x v="0"/>
    <x v="0"/>
    <x v="0"/>
    <x v="0"/>
  </r>
  <r>
    <x v="6"/>
    <x v="0"/>
    <x v="6"/>
    <x v="6"/>
    <n v="0"/>
    <n v="0"/>
    <n v="0"/>
    <n v="0"/>
    <n v="0"/>
    <n v="0"/>
    <x v="8"/>
    <x v="4"/>
    <x v="4"/>
    <x v="0"/>
    <x v="2"/>
    <x v="2"/>
    <x v="1"/>
  </r>
  <r>
    <x v="6"/>
    <x v="0"/>
    <x v="6"/>
    <x v="6"/>
    <n v="0"/>
    <n v="0"/>
    <n v="328"/>
    <n v="524800"/>
    <n v="460"/>
    <n v="11"/>
    <x v="8"/>
    <x v="4"/>
    <x v="4"/>
    <x v="0"/>
    <x v="3"/>
    <x v="0"/>
    <x v="0"/>
  </r>
  <r>
    <x v="6"/>
    <x v="0"/>
    <x v="6"/>
    <x v="6"/>
    <n v="0"/>
    <n v="0"/>
    <n v="60"/>
    <n v="70800"/>
    <n v="84"/>
    <n v="2"/>
    <x v="8"/>
    <x v="4"/>
    <x v="4"/>
    <x v="0"/>
    <x v="5"/>
    <x v="2"/>
    <x v="1"/>
  </r>
  <r>
    <x v="6"/>
    <x v="0"/>
    <x v="6"/>
    <x v="6"/>
    <n v="0"/>
    <n v="0"/>
    <n v="149"/>
    <n v="204130"/>
    <n v="222"/>
    <n v="6"/>
    <x v="8"/>
    <x v="4"/>
    <x v="4"/>
    <x v="0"/>
    <x v="7"/>
    <x v="2"/>
    <x v="1"/>
  </r>
  <r>
    <x v="6"/>
    <x v="0"/>
    <x v="6"/>
    <x v="6"/>
    <n v="0"/>
    <n v="0"/>
    <n v="150"/>
    <n v="267000"/>
    <n v="243"/>
    <n v="3"/>
    <x v="8"/>
    <x v="4"/>
    <x v="4"/>
    <x v="0"/>
    <x v="8"/>
    <x v="0"/>
    <x v="1"/>
  </r>
  <r>
    <x v="6"/>
    <x v="0"/>
    <x v="6"/>
    <x v="6"/>
    <n v="0"/>
    <n v="0"/>
    <n v="105"/>
    <n v="47250"/>
    <n v="197"/>
    <n v="4"/>
    <x v="8"/>
    <x v="4"/>
    <x v="4"/>
    <x v="0"/>
    <x v="4"/>
    <x v="1"/>
    <x v="0"/>
  </r>
  <r>
    <x v="6"/>
    <x v="0"/>
    <x v="6"/>
    <x v="6"/>
    <n v="0"/>
    <n v="0"/>
    <n v="207"/>
    <n v="320850"/>
    <n v="642"/>
    <n v="21"/>
    <x v="9"/>
    <x v="4"/>
    <x v="4"/>
    <x v="1"/>
    <x v="0"/>
    <x v="0"/>
    <x v="0"/>
  </r>
  <r>
    <x v="6"/>
    <x v="0"/>
    <x v="6"/>
    <x v="6"/>
    <n v="0"/>
    <n v="0"/>
    <n v="145"/>
    <n v="210250"/>
    <n v="346"/>
    <n v="17"/>
    <x v="9"/>
    <x v="4"/>
    <x v="4"/>
    <x v="1"/>
    <x v="2"/>
    <x v="2"/>
    <x v="1"/>
  </r>
  <r>
    <x v="6"/>
    <x v="0"/>
    <x v="6"/>
    <x v="6"/>
    <n v="0"/>
    <n v="0"/>
    <n v="80"/>
    <n v="128000"/>
    <n v="261"/>
    <n v="9"/>
    <x v="9"/>
    <x v="4"/>
    <x v="4"/>
    <x v="1"/>
    <x v="3"/>
    <x v="0"/>
    <x v="0"/>
  </r>
  <r>
    <x v="6"/>
    <x v="0"/>
    <x v="6"/>
    <x v="6"/>
    <n v="0"/>
    <n v="0"/>
    <n v="0"/>
    <n v="0"/>
    <n v="0"/>
    <n v="0"/>
    <x v="9"/>
    <x v="4"/>
    <x v="4"/>
    <x v="1"/>
    <x v="5"/>
    <x v="2"/>
    <x v="1"/>
  </r>
  <r>
    <x v="6"/>
    <x v="0"/>
    <x v="6"/>
    <x v="6"/>
    <n v="0"/>
    <n v="0"/>
    <n v="47"/>
    <n v="64390"/>
    <n v="154"/>
    <n v="4"/>
    <x v="9"/>
    <x v="4"/>
    <x v="4"/>
    <x v="1"/>
    <x v="7"/>
    <x v="2"/>
    <x v="1"/>
  </r>
  <r>
    <x v="6"/>
    <x v="0"/>
    <x v="6"/>
    <x v="6"/>
    <n v="0"/>
    <n v="0"/>
    <n v="216"/>
    <n v="334800"/>
    <n v="247"/>
    <n v="4"/>
    <x v="10"/>
    <x v="5"/>
    <x v="5"/>
    <x v="0"/>
    <x v="0"/>
    <x v="0"/>
    <x v="0"/>
  </r>
  <r>
    <x v="6"/>
    <x v="0"/>
    <x v="6"/>
    <x v="6"/>
    <n v="0"/>
    <n v="0"/>
    <n v="143"/>
    <n v="207350"/>
    <n v="221"/>
    <n v="3"/>
    <x v="10"/>
    <x v="5"/>
    <x v="5"/>
    <x v="0"/>
    <x v="2"/>
    <x v="2"/>
    <x v="1"/>
  </r>
  <r>
    <x v="6"/>
    <x v="0"/>
    <x v="6"/>
    <x v="6"/>
    <n v="0"/>
    <n v="0"/>
    <n v="75"/>
    <n v="120000"/>
    <n v="80"/>
    <n v="2"/>
    <x v="10"/>
    <x v="5"/>
    <x v="5"/>
    <x v="0"/>
    <x v="3"/>
    <x v="0"/>
    <x v="0"/>
  </r>
  <r>
    <x v="6"/>
    <x v="0"/>
    <x v="6"/>
    <x v="6"/>
    <n v="0"/>
    <n v="0"/>
    <n v="134"/>
    <n v="158120"/>
    <n v="195"/>
    <n v="4"/>
    <x v="10"/>
    <x v="5"/>
    <x v="5"/>
    <x v="0"/>
    <x v="5"/>
    <x v="2"/>
    <x v="1"/>
  </r>
  <r>
    <x v="6"/>
    <x v="0"/>
    <x v="6"/>
    <x v="6"/>
    <n v="0"/>
    <n v="0"/>
    <n v="127"/>
    <n v="173990"/>
    <n v="161"/>
    <n v="4"/>
    <x v="10"/>
    <x v="5"/>
    <x v="5"/>
    <x v="0"/>
    <x v="7"/>
    <x v="2"/>
    <x v="1"/>
  </r>
  <r>
    <x v="6"/>
    <x v="0"/>
    <x v="6"/>
    <x v="6"/>
    <n v="0"/>
    <n v="0"/>
    <n v="117"/>
    <n v="208260"/>
    <n v="153"/>
    <n v="2"/>
    <x v="10"/>
    <x v="5"/>
    <x v="5"/>
    <x v="0"/>
    <x v="8"/>
    <x v="0"/>
    <x v="1"/>
  </r>
  <r>
    <x v="6"/>
    <x v="0"/>
    <x v="6"/>
    <x v="6"/>
    <n v="0"/>
    <n v="0"/>
    <n v="295"/>
    <n v="132750"/>
    <n v="293"/>
    <n v="8"/>
    <x v="10"/>
    <x v="5"/>
    <x v="5"/>
    <x v="0"/>
    <x v="4"/>
    <x v="1"/>
    <x v="0"/>
  </r>
  <r>
    <x v="6"/>
    <x v="0"/>
    <x v="6"/>
    <x v="6"/>
    <n v="0"/>
    <n v="0"/>
    <n v="231"/>
    <n v="184800"/>
    <n v="318"/>
    <n v="7"/>
    <x v="10"/>
    <x v="5"/>
    <x v="5"/>
    <x v="0"/>
    <x v="1"/>
    <x v="1"/>
    <x v="1"/>
  </r>
  <r>
    <x v="6"/>
    <x v="0"/>
    <x v="6"/>
    <x v="6"/>
    <n v="0"/>
    <n v="0"/>
    <n v="154"/>
    <n v="93940"/>
    <n v="174"/>
    <n v="3"/>
    <x v="10"/>
    <x v="5"/>
    <x v="5"/>
    <x v="0"/>
    <x v="6"/>
    <x v="1"/>
    <x v="0"/>
  </r>
  <r>
    <x v="6"/>
    <x v="0"/>
    <x v="6"/>
    <x v="6"/>
    <n v="0"/>
    <n v="0"/>
    <n v="0"/>
    <n v="0"/>
    <n v="0"/>
    <n v="0"/>
    <x v="11"/>
    <x v="5"/>
    <x v="5"/>
    <x v="1"/>
    <x v="0"/>
    <x v="0"/>
    <x v="0"/>
  </r>
  <r>
    <x v="6"/>
    <x v="0"/>
    <x v="6"/>
    <x v="6"/>
    <n v="0"/>
    <n v="0"/>
    <n v="85"/>
    <n v="123250"/>
    <n v="283"/>
    <n v="4"/>
    <x v="11"/>
    <x v="5"/>
    <x v="5"/>
    <x v="1"/>
    <x v="2"/>
    <x v="2"/>
    <x v="1"/>
  </r>
  <r>
    <x v="6"/>
    <x v="0"/>
    <x v="6"/>
    <x v="6"/>
    <n v="0"/>
    <n v="0"/>
    <n v="157"/>
    <n v="251200"/>
    <n v="413"/>
    <n v="7"/>
    <x v="11"/>
    <x v="5"/>
    <x v="5"/>
    <x v="1"/>
    <x v="3"/>
    <x v="0"/>
    <x v="0"/>
  </r>
  <r>
    <x v="6"/>
    <x v="0"/>
    <x v="6"/>
    <x v="6"/>
    <n v="0"/>
    <n v="0"/>
    <n v="124"/>
    <n v="146320"/>
    <n v="360"/>
    <n v="7"/>
    <x v="11"/>
    <x v="5"/>
    <x v="5"/>
    <x v="1"/>
    <x v="5"/>
    <x v="2"/>
    <x v="1"/>
  </r>
  <r>
    <x v="6"/>
    <x v="0"/>
    <x v="6"/>
    <x v="6"/>
    <n v="0"/>
    <n v="0"/>
    <n v="254"/>
    <n v="347980"/>
    <n v="670"/>
    <n v="15"/>
    <x v="11"/>
    <x v="5"/>
    <x v="5"/>
    <x v="1"/>
    <x v="7"/>
    <x v="2"/>
    <x v="1"/>
  </r>
  <r>
    <x v="7"/>
    <x v="0"/>
    <x v="7"/>
    <x v="7"/>
    <n v="0"/>
    <n v="0"/>
    <n v="60"/>
    <n v="93000"/>
    <n v="113"/>
    <n v="2"/>
    <x v="0"/>
    <x v="0"/>
    <x v="0"/>
    <x v="0"/>
    <x v="0"/>
    <x v="0"/>
    <x v="0"/>
  </r>
  <r>
    <x v="7"/>
    <x v="0"/>
    <x v="7"/>
    <x v="7"/>
    <n v="1057"/>
    <n v="623630"/>
    <n v="384"/>
    <n v="556800"/>
    <n v="698"/>
    <n v="14"/>
    <x v="0"/>
    <x v="0"/>
    <x v="0"/>
    <x v="0"/>
    <x v="2"/>
    <x v="2"/>
    <x v="1"/>
  </r>
  <r>
    <x v="7"/>
    <x v="0"/>
    <x v="7"/>
    <x v="7"/>
    <n v="1384"/>
    <n v="885760"/>
    <n v="462"/>
    <n v="739200"/>
    <n v="1008"/>
    <n v="11"/>
    <x v="0"/>
    <x v="0"/>
    <x v="0"/>
    <x v="0"/>
    <x v="3"/>
    <x v="0"/>
    <x v="0"/>
  </r>
  <r>
    <x v="7"/>
    <x v="0"/>
    <x v="7"/>
    <x v="7"/>
    <n v="1160"/>
    <n v="556800"/>
    <n v="520"/>
    <n v="613600"/>
    <n v="819"/>
    <n v="19"/>
    <x v="0"/>
    <x v="0"/>
    <x v="0"/>
    <x v="0"/>
    <x v="5"/>
    <x v="2"/>
    <x v="1"/>
  </r>
  <r>
    <x v="7"/>
    <x v="0"/>
    <x v="7"/>
    <x v="7"/>
    <n v="1100"/>
    <n v="616000"/>
    <n v="365"/>
    <n v="500050"/>
    <n v="849"/>
    <n v="10"/>
    <x v="0"/>
    <x v="0"/>
    <x v="0"/>
    <x v="0"/>
    <x v="7"/>
    <x v="2"/>
    <x v="1"/>
  </r>
  <r>
    <x v="7"/>
    <x v="0"/>
    <x v="7"/>
    <x v="7"/>
    <n v="998"/>
    <n v="708580"/>
    <n v="446"/>
    <n v="793880"/>
    <n v="687"/>
    <n v="16"/>
    <x v="0"/>
    <x v="0"/>
    <x v="0"/>
    <x v="0"/>
    <x v="8"/>
    <x v="0"/>
    <x v="1"/>
  </r>
  <r>
    <x v="7"/>
    <x v="0"/>
    <x v="7"/>
    <x v="7"/>
    <n v="0"/>
    <n v="0"/>
    <n v="135"/>
    <n v="60750"/>
    <n v="247"/>
    <n v="4"/>
    <x v="0"/>
    <x v="0"/>
    <x v="0"/>
    <x v="0"/>
    <x v="4"/>
    <x v="1"/>
    <x v="0"/>
  </r>
  <r>
    <x v="7"/>
    <x v="0"/>
    <x v="7"/>
    <x v="7"/>
    <n v="0"/>
    <n v="0"/>
    <n v="100"/>
    <n v="80000"/>
    <n v="168"/>
    <n v="3"/>
    <x v="0"/>
    <x v="0"/>
    <x v="0"/>
    <x v="0"/>
    <x v="1"/>
    <x v="1"/>
    <x v="1"/>
  </r>
  <r>
    <x v="7"/>
    <x v="0"/>
    <x v="7"/>
    <x v="7"/>
    <n v="0"/>
    <n v="0"/>
    <n v="51"/>
    <n v="31110"/>
    <n v="117"/>
    <n v="1"/>
    <x v="0"/>
    <x v="0"/>
    <x v="0"/>
    <x v="0"/>
    <x v="6"/>
    <x v="1"/>
    <x v="0"/>
  </r>
  <r>
    <x v="7"/>
    <x v="0"/>
    <x v="7"/>
    <x v="7"/>
    <n v="0"/>
    <n v="0"/>
    <n v="96"/>
    <n v="148800"/>
    <n v="289"/>
    <n v="3"/>
    <x v="1"/>
    <x v="0"/>
    <x v="0"/>
    <x v="1"/>
    <x v="0"/>
    <x v="0"/>
    <x v="0"/>
  </r>
  <r>
    <x v="7"/>
    <x v="0"/>
    <x v="7"/>
    <x v="7"/>
    <n v="1215"/>
    <n v="716850"/>
    <n v="332"/>
    <n v="481400"/>
    <n v="1079"/>
    <n v="10"/>
    <x v="1"/>
    <x v="0"/>
    <x v="0"/>
    <x v="1"/>
    <x v="2"/>
    <x v="2"/>
    <x v="1"/>
  </r>
  <r>
    <x v="7"/>
    <x v="0"/>
    <x v="7"/>
    <x v="7"/>
    <n v="0"/>
    <n v="0"/>
    <n v="123"/>
    <n v="196800"/>
    <n v="373"/>
    <n v="4"/>
    <x v="1"/>
    <x v="0"/>
    <x v="0"/>
    <x v="1"/>
    <x v="3"/>
    <x v="0"/>
    <x v="0"/>
  </r>
  <r>
    <x v="7"/>
    <x v="0"/>
    <x v="7"/>
    <x v="7"/>
    <n v="0"/>
    <n v="0"/>
    <n v="61"/>
    <n v="71980"/>
    <n v="221"/>
    <n v="2"/>
    <x v="1"/>
    <x v="0"/>
    <x v="0"/>
    <x v="1"/>
    <x v="5"/>
    <x v="2"/>
    <x v="1"/>
  </r>
  <r>
    <x v="7"/>
    <x v="0"/>
    <x v="7"/>
    <x v="7"/>
    <n v="1174"/>
    <n v="657440"/>
    <n v="297"/>
    <n v="406890"/>
    <n v="1143"/>
    <n v="11"/>
    <x v="1"/>
    <x v="0"/>
    <x v="0"/>
    <x v="1"/>
    <x v="7"/>
    <x v="2"/>
    <x v="1"/>
  </r>
  <r>
    <x v="7"/>
    <x v="0"/>
    <x v="7"/>
    <x v="7"/>
    <n v="1055"/>
    <n v="749050"/>
    <n v="272"/>
    <n v="484160"/>
    <n v="777"/>
    <n v="6"/>
    <x v="1"/>
    <x v="0"/>
    <x v="0"/>
    <x v="1"/>
    <x v="8"/>
    <x v="0"/>
    <x v="1"/>
  </r>
  <r>
    <x v="7"/>
    <x v="0"/>
    <x v="7"/>
    <x v="7"/>
    <n v="0"/>
    <n v="0"/>
    <n v="153"/>
    <n v="237150"/>
    <n v="349"/>
    <n v="3"/>
    <x v="2"/>
    <x v="1"/>
    <x v="1"/>
    <x v="0"/>
    <x v="0"/>
    <x v="0"/>
    <x v="0"/>
  </r>
  <r>
    <x v="7"/>
    <x v="0"/>
    <x v="7"/>
    <x v="7"/>
    <n v="1155"/>
    <n v="681450"/>
    <n v="435"/>
    <n v="630750"/>
    <n v="930"/>
    <n v="10"/>
    <x v="2"/>
    <x v="1"/>
    <x v="1"/>
    <x v="0"/>
    <x v="2"/>
    <x v="2"/>
    <x v="1"/>
  </r>
  <r>
    <x v="7"/>
    <x v="0"/>
    <x v="7"/>
    <x v="7"/>
    <n v="0"/>
    <n v="0"/>
    <n v="65"/>
    <n v="104000"/>
    <n v="146"/>
    <n v="2"/>
    <x v="2"/>
    <x v="1"/>
    <x v="1"/>
    <x v="0"/>
    <x v="3"/>
    <x v="0"/>
    <x v="0"/>
  </r>
  <r>
    <x v="7"/>
    <x v="0"/>
    <x v="7"/>
    <x v="7"/>
    <n v="948"/>
    <n v="455040"/>
    <n v="349"/>
    <n v="411820"/>
    <n v="695"/>
    <n v="10"/>
    <x v="2"/>
    <x v="1"/>
    <x v="1"/>
    <x v="0"/>
    <x v="5"/>
    <x v="2"/>
    <x v="1"/>
  </r>
  <r>
    <x v="7"/>
    <x v="0"/>
    <x v="7"/>
    <x v="7"/>
    <n v="0"/>
    <n v="0"/>
    <n v="79"/>
    <n v="108230"/>
    <n v="181"/>
    <n v="2"/>
    <x v="2"/>
    <x v="1"/>
    <x v="1"/>
    <x v="0"/>
    <x v="7"/>
    <x v="2"/>
    <x v="1"/>
  </r>
  <r>
    <x v="7"/>
    <x v="0"/>
    <x v="7"/>
    <x v="7"/>
    <n v="0"/>
    <n v="0"/>
    <n v="16"/>
    <n v="28480"/>
    <n v="38"/>
    <n v="0"/>
    <x v="2"/>
    <x v="1"/>
    <x v="1"/>
    <x v="0"/>
    <x v="8"/>
    <x v="0"/>
    <x v="1"/>
  </r>
  <r>
    <x v="7"/>
    <x v="0"/>
    <x v="7"/>
    <x v="7"/>
    <n v="0"/>
    <n v="0"/>
    <n v="146"/>
    <n v="65700"/>
    <n v="313"/>
    <n v="4"/>
    <x v="2"/>
    <x v="1"/>
    <x v="1"/>
    <x v="0"/>
    <x v="4"/>
    <x v="1"/>
    <x v="0"/>
  </r>
  <r>
    <x v="7"/>
    <x v="0"/>
    <x v="7"/>
    <x v="7"/>
    <n v="1146"/>
    <n v="710520"/>
    <n v="340"/>
    <n v="527000"/>
    <n v="1362"/>
    <n v="10"/>
    <x v="3"/>
    <x v="1"/>
    <x v="1"/>
    <x v="1"/>
    <x v="0"/>
    <x v="0"/>
    <x v="0"/>
  </r>
  <r>
    <x v="7"/>
    <x v="0"/>
    <x v="7"/>
    <x v="7"/>
    <n v="824"/>
    <n v="486160"/>
    <n v="229"/>
    <n v="332050"/>
    <n v="811"/>
    <n v="8"/>
    <x v="3"/>
    <x v="1"/>
    <x v="1"/>
    <x v="1"/>
    <x v="2"/>
    <x v="2"/>
    <x v="1"/>
  </r>
  <r>
    <x v="7"/>
    <x v="0"/>
    <x v="7"/>
    <x v="7"/>
    <n v="823"/>
    <n v="526720"/>
    <n v="314"/>
    <n v="502400"/>
    <n v="1049"/>
    <n v="10"/>
    <x v="3"/>
    <x v="1"/>
    <x v="1"/>
    <x v="1"/>
    <x v="3"/>
    <x v="0"/>
    <x v="0"/>
  </r>
  <r>
    <x v="7"/>
    <x v="0"/>
    <x v="7"/>
    <x v="7"/>
    <n v="1037"/>
    <n v="497760"/>
    <n v="281"/>
    <n v="331580"/>
    <n v="1250"/>
    <n v="12"/>
    <x v="3"/>
    <x v="1"/>
    <x v="1"/>
    <x v="1"/>
    <x v="5"/>
    <x v="2"/>
    <x v="1"/>
  </r>
  <r>
    <x v="7"/>
    <x v="0"/>
    <x v="7"/>
    <x v="7"/>
    <n v="0"/>
    <n v="0"/>
    <n v="74"/>
    <n v="101380"/>
    <n v="324"/>
    <n v="2"/>
    <x v="3"/>
    <x v="1"/>
    <x v="1"/>
    <x v="1"/>
    <x v="7"/>
    <x v="2"/>
    <x v="1"/>
  </r>
  <r>
    <x v="7"/>
    <x v="0"/>
    <x v="7"/>
    <x v="7"/>
    <n v="0"/>
    <n v="0"/>
    <n v="64"/>
    <n v="99200"/>
    <n v="104"/>
    <n v="2"/>
    <x v="4"/>
    <x v="2"/>
    <x v="2"/>
    <x v="0"/>
    <x v="0"/>
    <x v="0"/>
    <x v="0"/>
  </r>
  <r>
    <x v="7"/>
    <x v="0"/>
    <x v="7"/>
    <x v="7"/>
    <n v="1485"/>
    <n v="876150"/>
    <n v="543"/>
    <n v="787350"/>
    <n v="1125"/>
    <n v="10"/>
    <x v="4"/>
    <x v="2"/>
    <x v="2"/>
    <x v="0"/>
    <x v="2"/>
    <x v="2"/>
    <x v="1"/>
  </r>
  <r>
    <x v="7"/>
    <x v="0"/>
    <x v="7"/>
    <x v="7"/>
    <n v="1540"/>
    <n v="985600"/>
    <n v="670"/>
    <n v="1072000"/>
    <n v="1063"/>
    <n v="21"/>
    <x v="4"/>
    <x v="2"/>
    <x v="2"/>
    <x v="0"/>
    <x v="3"/>
    <x v="0"/>
    <x v="0"/>
  </r>
  <r>
    <x v="7"/>
    <x v="0"/>
    <x v="7"/>
    <x v="7"/>
    <n v="1597"/>
    <n v="766560"/>
    <n v="694"/>
    <n v="818920"/>
    <n v="1094"/>
    <n v="22"/>
    <x v="4"/>
    <x v="2"/>
    <x v="2"/>
    <x v="0"/>
    <x v="5"/>
    <x v="2"/>
    <x v="1"/>
  </r>
  <r>
    <x v="7"/>
    <x v="0"/>
    <x v="7"/>
    <x v="7"/>
    <n v="1293"/>
    <n v="724080"/>
    <n v="481"/>
    <n v="658970"/>
    <n v="878"/>
    <n v="12"/>
    <x v="4"/>
    <x v="2"/>
    <x v="2"/>
    <x v="0"/>
    <x v="7"/>
    <x v="2"/>
    <x v="1"/>
  </r>
  <r>
    <x v="7"/>
    <x v="0"/>
    <x v="7"/>
    <x v="7"/>
    <n v="0"/>
    <n v="0"/>
    <n v="24"/>
    <n v="42720"/>
    <n v="47"/>
    <n v="1"/>
    <x v="4"/>
    <x v="2"/>
    <x v="2"/>
    <x v="0"/>
    <x v="8"/>
    <x v="0"/>
    <x v="1"/>
  </r>
  <r>
    <x v="7"/>
    <x v="0"/>
    <x v="7"/>
    <x v="7"/>
    <n v="2383"/>
    <n v="452770"/>
    <n v="945"/>
    <n v="425250"/>
    <n v="1534"/>
    <n v="24"/>
    <x v="4"/>
    <x v="2"/>
    <x v="2"/>
    <x v="0"/>
    <x v="4"/>
    <x v="1"/>
    <x v="0"/>
  </r>
  <r>
    <x v="7"/>
    <x v="0"/>
    <x v="7"/>
    <x v="7"/>
    <n v="0"/>
    <n v="0"/>
    <n v="87"/>
    <n v="69600"/>
    <n v="171"/>
    <n v="2"/>
    <x v="4"/>
    <x v="2"/>
    <x v="2"/>
    <x v="0"/>
    <x v="1"/>
    <x v="1"/>
    <x v="1"/>
  </r>
  <r>
    <x v="7"/>
    <x v="0"/>
    <x v="7"/>
    <x v="7"/>
    <n v="2061"/>
    <n v="535860"/>
    <n v="802"/>
    <n v="489220"/>
    <n v="1494"/>
    <n v="19"/>
    <x v="4"/>
    <x v="2"/>
    <x v="2"/>
    <x v="0"/>
    <x v="6"/>
    <x v="1"/>
    <x v="0"/>
  </r>
  <r>
    <x v="7"/>
    <x v="0"/>
    <x v="7"/>
    <x v="7"/>
    <n v="0"/>
    <n v="0"/>
    <n v="82"/>
    <n v="127100"/>
    <n v="290"/>
    <n v="8"/>
    <x v="5"/>
    <x v="2"/>
    <x v="2"/>
    <x v="1"/>
    <x v="0"/>
    <x v="0"/>
    <x v="0"/>
  </r>
  <r>
    <x v="7"/>
    <x v="0"/>
    <x v="7"/>
    <x v="7"/>
    <n v="0"/>
    <n v="0"/>
    <n v="54"/>
    <n v="78300"/>
    <n v="209"/>
    <n v="6"/>
    <x v="5"/>
    <x v="2"/>
    <x v="2"/>
    <x v="1"/>
    <x v="2"/>
    <x v="2"/>
    <x v="1"/>
  </r>
  <r>
    <x v="7"/>
    <x v="0"/>
    <x v="7"/>
    <x v="7"/>
    <n v="0"/>
    <n v="0"/>
    <n v="39"/>
    <n v="62400"/>
    <n v="133"/>
    <n v="4"/>
    <x v="5"/>
    <x v="2"/>
    <x v="2"/>
    <x v="1"/>
    <x v="3"/>
    <x v="0"/>
    <x v="0"/>
  </r>
  <r>
    <x v="7"/>
    <x v="0"/>
    <x v="7"/>
    <x v="7"/>
    <n v="0"/>
    <n v="0"/>
    <n v="42"/>
    <n v="49560"/>
    <n v="168"/>
    <n v="6"/>
    <x v="5"/>
    <x v="2"/>
    <x v="2"/>
    <x v="1"/>
    <x v="5"/>
    <x v="2"/>
    <x v="1"/>
  </r>
  <r>
    <x v="7"/>
    <x v="0"/>
    <x v="7"/>
    <x v="7"/>
    <n v="851"/>
    <n v="476560"/>
    <n v="178"/>
    <n v="243860"/>
    <n v="796"/>
    <n v="18"/>
    <x v="5"/>
    <x v="2"/>
    <x v="2"/>
    <x v="1"/>
    <x v="7"/>
    <x v="2"/>
    <x v="1"/>
  </r>
  <r>
    <x v="7"/>
    <x v="0"/>
    <x v="7"/>
    <x v="7"/>
    <n v="0"/>
    <n v="0"/>
    <n v="44"/>
    <n v="78320"/>
    <n v="166"/>
    <n v="4"/>
    <x v="5"/>
    <x v="2"/>
    <x v="2"/>
    <x v="1"/>
    <x v="8"/>
    <x v="0"/>
    <x v="1"/>
  </r>
  <r>
    <x v="7"/>
    <x v="0"/>
    <x v="7"/>
    <x v="7"/>
    <n v="1752"/>
    <n v="1086240"/>
    <n v="519"/>
    <n v="804450"/>
    <n v="1294"/>
    <n v="16"/>
    <x v="6"/>
    <x v="3"/>
    <x v="3"/>
    <x v="0"/>
    <x v="0"/>
    <x v="0"/>
    <x v="0"/>
  </r>
  <r>
    <x v="7"/>
    <x v="0"/>
    <x v="7"/>
    <x v="7"/>
    <n v="0"/>
    <n v="0"/>
    <n v="54"/>
    <n v="78300"/>
    <n v="134"/>
    <n v="1"/>
    <x v="6"/>
    <x v="3"/>
    <x v="3"/>
    <x v="0"/>
    <x v="2"/>
    <x v="2"/>
    <x v="1"/>
  </r>
  <r>
    <x v="7"/>
    <x v="0"/>
    <x v="7"/>
    <x v="7"/>
    <n v="1470"/>
    <n v="940800"/>
    <n v="558"/>
    <n v="892800"/>
    <n v="951"/>
    <n v="20"/>
    <x v="6"/>
    <x v="3"/>
    <x v="3"/>
    <x v="0"/>
    <x v="3"/>
    <x v="0"/>
    <x v="0"/>
  </r>
  <r>
    <x v="7"/>
    <x v="0"/>
    <x v="7"/>
    <x v="7"/>
    <n v="1309"/>
    <n v="628320"/>
    <n v="426"/>
    <n v="502680"/>
    <n v="1032"/>
    <n v="14"/>
    <x v="6"/>
    <x v="3"/>
    <x v="3"/>
    <x v="0"/>
    <x v="5"/>
    <x v="2"/>
    <x v="1"/>
  </r>
  <r>
    <x v="7"/>
    <x v="0"/>
    <x v="7"/>
    <x v="7"/>
    <n v="1345"/>
    <n v="753200"/>
    <n v="517"/>
    <n v="708290"/>
    <n v="997"/>
    <n v="14"/>
    <x v="6"/>
    <x v="3"/>
    <x v="3"/>
    <x v="0"/>
    <x v="7"/>
    <x v="2"/>
    <x v="1"/>
  </r>
  <r>
    <x v="7"/>
    <x v="0"/>
    <x v="7"/>
    <x v="7"/>
    <n v="0"/>
    <n v="0"/>
    <n v="48"/>
    <n v="85440"/>
    <n v="118"/>
    <n v="1"/>
    <x v="6"/>
    <x v="3"/>
    <x v="3"/>
    <x v="0"/>
    <x v="8"/>
    <x v="0"/>
    <x v="1"/>
  </r>
  <r>
    <x v="7"/>
    <x v="0"/>
    <x v="7"/>
    <x v="7"/>
    <n v="2173"/>
    <n v="412870"/>
    <n v="775"/>
    <n v="348750"/>
    <n v="1480"/>
    <n v="27"/>
    <x v="6"/>
    <x v="3"/>
    <x v="3"/>
    <x v="0"/>
    <x v="4"/>
    <x v="1"/>
    <x v="0"/>
  </r>
  <r>
    <x v="7"/>
    <x v="0"/>
    <x v="7"/>
    <x v="7"/>
    <n v="1977"/>
    <n v="672180"/>
    <n v="725"/>
    <n v="580000"/>
    <n v="1665"/>
    <n v="19"/>
    <x v="6"/>
    <x v="3"/>
    <x v="3"/>
    <x v="0"/>
    <x v="1"/>
    <x v="1"/>
    <x v="1"/>
  </r>
  <r>
    <x v="7"/>
    <x v="0"/>
    <x v="7"/>
    <x v="7"/>
    <n v="2009"/>
    <n v="522340"/>
    <n v="768"/>
    <n v="468480"/>
    <n v="1728"/>
    <n v="26"/>
    <x v="6"/>
    <x v="3"/>
    <x v="3"/>
    <x v="0"/>
    <x v="6"/>
    <x v="1"/>
    <x v="0"/>
  </r>
  <r>
    <x v="7"/>
    <x v="0"/>
    <x v="7"/>
    <x v="7"/>
    <n v="0"/>
    <n v="0"/>
    <n v="152"/>
    <n v="235600"/>
    <n v="434"/>
    <n v="4"/>
    <x v="7"/>
    <x v="3"/>
    <x v="3"/>
    <x v="1"/>
    <x v="0"/>
    <x v="0"/>
    <x v="0"/>
  </r>
  <r>
    <x v="7"/>
    <x v="0"/>
    <x v="7"/>
    <x v="7"/>
    <n v="0"/>
    <n v="0"/>
    <n v="111"/>
    <n v="160950"/>
    <n v="296"/>
    <n v="4"/>
    <x v="7"/>
    <x v="3"/>
    <x v="3"/>
    <x v="1"/>
    <x v="2"/>
    <x v="2"/>
    <x v="1"/>
  </r>
  <r>
    <x v="7"/>
    <x v="0"/>
    <x v="7"/>
    <x v="7"/>
    <n v="0"/>
    <n v="0"/>
    <n v="112"/>
    <n v="179200"/>
    <n v="379"/>
    <n v="3"/>
    <x v="7"/>
    <x v="3"/>
    <x v="3"/>
    <x v="1"/>
    <x v="3"/>
    <x v="0"/>
    <x v="0"/>
  </r>
  <r>
    <x v="7"/>
    <x v="0"/>
    <x v="7"/>
    <x v="7"/>
    <n v="1118"/>
    <n v="536640"/>
    <n v="352"/>
    <n v="415360"/>
    <n v="1082"/>
    <n v="7"/>
    <x v="7"/>
    <x v="3"/>
    <x v="3"/>
    <x v="1"/>
    <x v="5"/>
    <x v="2"/>
    <x v="1"/>
  </r>
  <r>
    <x v="7"/>
    <x v="0"/>
    <x v="7"/>
    <x v="7"/>
    <n v="0"/>
    <n v="0"/>
    <n v="34"/>
    <n v="46580"/>
    <n v="113"/>
    <n v="1"/>
    <x v="7"/>
    <x v="3"/>
    <x v="3"/>
    <x v="1"/>
    <x v="7"/>
    <x v="2"/>
    <x v="1"/>
  </r>
  <r>
    <x v="7"/>
    <x v="0"/>
    <x v="7"/>
    <x v="7"/>
    <n v="0"/>
    <n v="0"/>
    <n v="25"/>
    <n v="44500"/>
    <n v="75"/>
    <n v="1"/>
    <x v="7"/>
    <x v="3"/>
    <x v="3"/>
    <x v="1"/>
    <x v="8"/>
    <x v="0"/>
    <x v="1"/>
  </r>
  <r>
    <x v="7"/>
    <x v="0"/>
    <x v="7"/>
    <x v="7"/>
    <n v="1733"/>
    <n v="1074460"/>
    <n v="487"/>
    <n v="754850"/>
    <n v="1464"/>
    <n v="17"/>
    <x v="8"/>
    <x v="4"/>
    <x v="4"/>
    <x v="0"/>
    <x v="0"/>
    <x v="0"/>
    <x v="0"/>
  </r>
  <r>
    <x v="7"/>
    <x v="0"/>
    <x v="7"/>
    <x v="7"/>
    <n v="1038"/>
    <n v="612420"/>
    <n v="260"/>
    <n v="377000"/>
    <n v="770"/>
    <n v="8"/>
    <x v="8"/>
    <x v="4"/>
    <x v="4"/>
    <x v="0"/>
    <x v="2"/>
    <x v="2"/>
    <x v="1"/>
  </r>
  <r>
    <x v="7"/>
    <x v="0"/>
    <x v="7"/>
    <x v="7"/>
    <n v="0"/>
    <n v="0"/>
    <n v="133"/>
    <n v="212800"/>
    <n v="323"/>
    <n v="4"/>
    <x v="8"/>
    <x v="4"/>
    <x v="4"/>
    <x v="0"/>
    <x v="3"/>
    <x v="0"/>
    <x v="0"/>
  </r>
  <r>
    <x v="7"/>
    <x v="0"/>
    <x v="7"/>
    <x v="7"/>
    <n v="1185"/>
    <n v="568800"/>
    <n v="329"/>
    <n v="388220"/>
    <n v="930"/>
    <n v="10"/>
    <x v="8"/>
    <x v="4"/>
    <x v="4"/>
    <x v="0"/>
    <x v="5"/>
    <x v="2"/>
    <x v="1"/>
  </r>
  <r>
    <x v="7"/>
    <x v="0"/>
    <x v="7"/>
    <x v="7"/>
    <n v="0"/>
    <n v="0"/>
    <n v="65"/>
    <n v="89050"/>
    <n v="155"/>
    <n v="2"/>
    <x v="8"/>
    <x v="4"/>
    <x v="4"/>
    <x v="0"/>
    <x v="7"/>
    <x v="2"/>
    <x v="1"/>
  </r>
  <r>
    <x v="7"/>
    <x v="0"/>
    <x v="7"/>
    <x v="7"/>
    <n v="1007"/>
    <n v="714970"/>
    <n v="326"/>
    <n v="580280"/>
    <n v="914"/>
    <n v="10"/>
    <x v="8"/>
    <x v="4"/>
    <x v="4"/>
    <x v="0"/>
    <x v="8"/>
    <x v="0"/>
    <x v="1"/>
  </r>
  <r>
    <x v="7"/>
    <x v="0"/>
    <x v="7"/>
    <x v="7"/>
    <n v="0"/>
    <n v="0"/>
    <n v="64"/>
    <n v="28800"/>
    <n v="131"/>
    <n v="2"/>
    <x v="8"/>
    <x v="4"/>
    <x v="4"/>
    <x v="0"/>
    <x v="4"/>
    <x v="1"/>
    <x v="0"/>
  </r>
  <r>
    <x v="7"/>
    <x v="0"/>
    <x v="7"/>
    <x v="7"/>
    <n v="0"/>
    <n v="0"/>
    <n v="131"/>
    <n v="203050"/>
    <n v="499"/>
    <n v="12"/>
    <x v="9"/>
    <x v="4"/>
    <x v="4"/>
    <x v="1"/>
    <x v="0"/>
    <x v="0"/>
    <x v="0"/>
  </r>
  <r>
    <x v="7"/>
    <x v="0"/>
    <x v="7"/>
    <x v="7"/>
    <n v="0"/>
    <n v="0"/>
    <n v="56"/>
    <n v="81200"/>
    <n v="282"/>
    <n v="8"/>
    <x v="9"/>
    <x v="4"/>
    <x v="4"/>
    <x v="1"/>
    <x v="2"/>
    <x v="2"/>
    <x v="1"/>
  </r>
  <r>
    <x v="7"/>
    <x v="0"/>
    <x v="7"/>
    <x v="7"/>
    <n v="912"/>
    <n v="583680"/>
    <n v="242"/>
    <n v="387200"/>
    <n v="905"/>
    <n v="26"/>
    <x v="9"/>
    <x v="4"/>
    <x v="4"/>
    <x v="1"/>
    <x v="3"/>
    <x v="0"/>
    <x v="0"/>
  </r>
  <r>
    <x v="7"/>
    <x v="0"/>
    <x v="7"/>
    <x v="7"/>
    <n v="1076"/>
    <n v="516480"/>
    <n v="180"/>
    <n v="212400"/>
    <n v="869"/>
    <n v="27"/>
    <x v="9"/>
    <x v="4"/>
    <x v="4"/>
    <x v="1"/>
    <x v="5"/>
    <x v="2"/>
    <x v="1"/>
  </r>
  <r>
    <x v="7"/>
    <x v="0"/>
    <x v="7"/>
    <x v="7"/>
    <n v="1066"/>
    <n v="596960"/>
    <n v="258"/>
    <n v="353460"/>
    <n v="938"/>
    <n v="24"/>
    <x v="9"/>
    <x v="4"/>
    <x v="4"/>
    <x v="1"/>
    <x v="7"/>
    <x v="2"/>
    <x v="1"/>
  </r>
  <r>
    <x v="7"/>
    <x v="0"/>
    <x v="7"/>
    <x v="7"/>
    <n v="1396"/>
    <n v="865520"/>
    <n v="580"/>
    <n v="899000"/>
    <n v="1050"/>
    <n v="13"/>
    <x v="10"/>
    <x v="5"/>
    <x v="5"/>
    <x v="0"/>
    <x v="0"/>
    <x v="0"/>
    <x v="0"/>
  </r>
  <r>
    <x v="7"/>
    <x v="0"/>
    <x v="7"/>
    <x v="7"/>
    <n v="0"/>
    <n v="0"/>
    <n v="72"/>
    <n v="104400"/>
    <n v="148"/>
    <n v="1"/>
    <x v="10"/>
    <x v="5"/>
    <x v="5"/>
    <x v="0"/>
    <x v="2"/>
    <x v="2"/>
    <x v="1"/>
  </r>
  <r>
    <x v="7"/>
    <x v="0"/>
    <x v="7"/>
    <x v="7"/>
    <n v="1463"/>
    <n v="936320"/>
    <n v="531"/>
    <n v="849600"/>
    <n v="995"/>
    <n v="17"/>
    <x v="10"/>
    <x v="5"/>
    <x v="5"/>
    <x v="0"/>
    <x v="3"/>
    <x v="0"/>
    <x v="0"/>
  </r>
  <r>
    <x v="7"/>
    <x v="0"/>
    <x v="7"/>
    <x v="7"/>
    <n v="1272"/>
    <n v="610560"/>
    <n v="542"/>
    <n v="639560"/>
    <n v="910"/>
    <n v="15"/>
    <x v="10"/>
    <x v="5"/>
    <x v="5"/>
    <x v="0"/>
    <x v="5"/>
    <x v="2"/>
    <x v="1"/>
  </r>
  <r>
    <x v="7"/>
    <x v="0"/>
    <x v="7"/>
    <x v="7"/>
    <n v="1209"/>
    <n v="677040"/>
    <n v="390"/>
    <n v="534300"/>
    <n v="973"/>
    <n v="7"/>
    <x v="10"/>
    <x v="5"/>
    <x v="5"/>
    <x v="0"/>
    <x v="7"/>
    <x v="2"/>
    <x v="1"/>
  </r>
  <r>
    <x v="7"/>
    <x v="0"/>
    <x v="7"/>
    <x v="7"/>
    <n v="0"/>
    <n v="0"/>
    <n v="54"/>
    <n v="96120"/>
    <n v="98"/>
    <n v="1"/>
    <x v="10"/>
    <x v="5"/>
    <x v="5"/>
    <x v="0"/>
    <x v="8"/>
    <x v="0"/>
    <x v="1"/>
  </r>
  <r>
    <x v="7"/>
    <x v="0"/>
    <x v="7"/>
    <x v="7"/>
    <n v="2068"/>
    <n v="392920"/>
    <n v="675"/>
    <n v="303750"/>
    <n v="1665"/>
    <n v="21"/>
    <x v="10"/>
    <x v="5"/>
    <x v="5"/>
    <x v="0"/>
    <x v="4"/>
    <x v="1"/>
    <x v="0"/>
  </r>
  <r>
    <x v="7"/>
    <x v="0"/>
    <x v="7"/>
    <x v="7"/>
    <n v="1897"/>
    <n v="644980"/>
    <n v="645"/>
    <n v="516000"/>
    <n v="1556"/>
    <n v="14"/>
    <x v="10"/>
    <x v="5"/>
    <x v="5"/>
    <x v="0"/>
    <x v="1"/>
    <x v="1"/>
    <x v="1"/>
  </r>
  <r>
    <x v="7"/>
    <x v="0"/>
    <x v="7"/>
    <x v="7"/>
    <n v="1685"/>
    <n v="438100"/>
    <n v="565"/>
    <n v="344650"/>
    <n v="1284"/>
    <n v="10"/>
    <x v="10"/>
    <x v="5"/>
    <x v="5"/>
    <x v="0"/>
    <x v="6"/>
    <x v="1"/>
    <x v="0"/>
  </r>
  <r>
    <x v="7"/>
    <x v="0"/>
    <x v="7"/>
    <x v="7"/>
    <n v="1780"/>
    <n v="1103600"/>
    <n v="306"/>
    <n v="474300"/>
    <n v="1460"/>
    <n v="14"/>
    <x v="11"/>
    <x v="5"/>
    <x v="5"/>
    <x v="1"/>
    <x v="0"/>
    <x v="0"/>
    <x v="0"/>
  </r>
  <r>
    <x v="7"/>
    <x v="0"/>
    <x v="7"/>
    <x v="7"/>
    <n v="0"/>
    <n v="0"/>
    <n v="56"/>
    <n v="81200"/>
    <n v="225"/>
    <n v="2"/>
    <x v="11"/>
    <x v="5"/>
    <x v="5"/>
    <x v="1"/>
    <x v="2"/>
    <x v="2"/>
    <x v="1"/>
  </r>
  <r>
    <x v="7"/>
    <x v="0"/>
    <x v="7"/>
    <x v="7"/>
    <n v="1263"/>
    <n v="808320"/>
    <n v="333"/>
    <n v="532800"/>
    <n v="1331"/>
    <n v="12"/>
    <x v="11"/>
    <x v="5"/>
    <x v="5"/>
    <x v="1"/>
    <x v="3"/>
    <x v="0"/>
    <x v="0"/>
  </r>
  <r>
    <x v="7"/>
    <x v="0"/>
    <x v="7"/>
    <x v="7"/>
    <n v="0"/>
    <n v="0"/>
    <n v="56"/>
    <n v="66080"/>
    <n v="301"/>
    <n v="3"/>
    <x v="11"/>
    <x v="5"/>
    <x v="5"/>
    <x v="1"/>
    <x v="5"/>
    <x v="2"/>
    <x v="1"/>
  </r>
  <r>
    <x v="7"/>
    <x v="0"/>
    <x v="7"/>
    <x v="7"/>
    <n v="0"/>
    <n v="0"/>
    <n v="117"/>
    <n v="160290"/>
    <n v="549"/>
    <n v="4"/>
    <x v="11"/>
    <x v="5"/>
    <x v="5"/>
    <x v="1"/>
    <x v="7"/>
    <x v="2"/>
    <x v="1"/>
  </r>
  <r>
    <x v="8"/>
    <x v="0"/>
    <x v="8"/>
    <x v="8"/>
    <n v="1907"/>
    <n v="1182340"/>
    <n v="849"/>
    <n v="1315950"/>
    <n v="1143"/>
    <n v="28"/>
    <x v="0"/>
    <x v="0"/>
    <x v="0"/>
    <x v="0"/>
    <x v="0"/>
    <x v="0"/>
    <x v="0"/>
  </r>
  <r>
    <x v="8"/>
    <x v="0"/>
    <x v="8"/>
    <x v="8"/>
    <n v="1431"/>
    <n v="844290"/>
    <n v="751"/>
    <n v="1088950"/>
    <n v="1349"/>
    <n v="29"/>
    <x v="0"/>
    <x v="0"/>
    <x v="0"/>
    <x v="0"/>
    <x v="2"/>
    <x v="2"/>
    <x v="1"/>
  </r>
  <r>
    <x v="8"/>
    <x v="0"/>
    <x v="8"/>
    <x v="8"/>
    <n v="1662"/>
    <n v="1063680"/>
    <n v="926"/>
    <n v="1481600"/>
    <n v="1715"/>
    <n v="29"/>
    <x v="0"/>
    <x v="0"/>
    <x v="0"/>
    <x v="0"/>
    <x v="3"/>
    <x v="0"/>
    <x v="0"/>
  </r>
  <r>
    <x v="8"/>
    <x v="0"/>
    <x v="8"/>
    <x v="8"/>
    <n v="0"/>
    <n v="0"/>
    <n v="276"/>
    <n v="325680"/>
    <n v="534"/>
    <n v="9"/>
    <x v="0"/>
    <x v="0"/>
    <x v="0"/>
    <x v="0"/>
    <x v="5"/>
    <x v="2"/>
    <x v="1"/>
  </r>
  <r>
    <x v="8"/>
    <x v="0"/>
    <x v="8"/>
    <x v="8"/>
    <n v="1223"/>
    <n v="684880"/>
    <n v="798"/>
    <n v="1093260"/>
    <n v="1249"/>
    <n v="25"/>
    <x v="0"/>
    <x v="0"/>
    <x v="0"/>
    <x v="0"/>
    <x v="7"/>
    <x v="2"/>
    <x v="1"/>
  </r>
  <r>
    <x v="8"/>
    <x v="0"/>
    <x v="8"/>
    <x v="8"/>
    <n v="0"/>
    <n v="0"/>
    <n v="260"/>
    <n v="462800"/>
    <n v="422"/>
    <n v="5"/>
    <x v="0"/>
    <x v="0"/>
    <x v="0"/>
    <x v="0"/>
    <x v="8"/>
    <x v="0"/>
    <x v="1"/>
  </r>
  <r>
    <x v="8"/>
    <x v="0"/>
    <x v="8"/>
    <x v="8"/>
    <n v="0"/>
    <n v="0"/>
    <n v="107"/>
    <n v="48150"/>
    <n v="136"/>
    <n v="4"/>
    <x v="0"/>
    <x v="0"/>
    <x v="0"/>
    <x v="0"/>
    <x v="4"/>
    <x v="1"/>
    <x v="0"/>
  </r>
  <r>
    <x v="8"/>
    <x v="0"/>
    <x v="8"/>
    <x v="8"/>
    <n v="2283"/>
    <n v="776220"/>
    <n v="987"/>
    <n v="789600"/>
    <n v="1435"/>
    <n v="29"/>
    <x v="0"/>
    <x v="0"/>
    <x v="0"/>
    <x v="0"/>
    <x v="1"/>
    <x v="1"/>
    <x v="1"/>
  </r>
  <r>
    <x v="8"/>
    <x v="0"/>
    <x v="8"/>
    <x v="8"/>
    <n v="2402"/>
    <n v="624520"/>
    <n v="1009"/>
    <n v="615490"/>
    <n v="1483"/>
    <n v="27"/>
    <x v="0"/>
    <x v="0"/>
    <x v="0"/>
    <x v="0"/>
    <x v="6"/>
    <x v="1"/>
    <x v="0"/>
  </r>
  <r>
    <x v="8"/>
    <x v="0"/>
    <x v="8"/>
    <x v="8"/>
    <n v="1861"/>
    <n v="1153820"/>
    <n v="605"/>
    <n v="937750"/>
    <n v="1530"/>
    <n v="15"/>
    <x v="1"/>
    <x v="0"/>
    <x v="0"/>
    <x v="1"/>
    <x v="0"/>
    <x v="0"/>
    <x v="0"/>
  </r>
  <r>
    <x v="8"/>
    <x v="0"/>
    <x v="8"/>
    <x v="8"/>
    <n v="0"/>
    <n v="0"/>
    <n v="278"/>
    <n v="403100"/>
    <n v="794"/>
    <n v="7"/>
    <x v="1"/>
    <x v="0"/>
    <x v="0"/>
    <x v="1"/>
    <x v="2"/>
    <x v="2"/>
    <x v="1"/>
  </r>
  <r>
    <x v="8"/>
    <x v="0"/>
    <x v="8"/>
    <x v="8"/>
    <n v="0"/>
    <n v="0"/>
    <n v="86"/>
    <n v="137600"/>
    <n v="284"/>
    <n v="3"/>
    <x v="1"/>
    <x v="0"/>
    <x v="0"/>
    <x v="1"/>
    <x v="3"/>
    <x v="0"/>
    <x v="0"/>
  </r>
  <r>
    <x v="8"/>
    <x v="0"/>
    <x v="8"/>
    <x v="8"/>
    <n v="1381"/>
    <n v="662880"/>
    <n v="442"/>
    <n v="521560"/>
    <n v="1145"/>
    <n v="15"/>
    <x v="1"/>
    <x v="0"/>
    <x v="0"/>
    <x v="1"/>
    <x v="5"/>
    <x v="2"/>
    <x v="1"/>
  </r>
  <r>
    <x v="8"/>
    <x v="0"/>
    <x v="8"/>
    <x v="8"/>
    <n v="0"/>
    <n v="0"/>
    <n v="281"/>
    <n v="384970"/>
    <n v="854"/>
    <n v="8"/>
    <x v="1"/>
    <x v="0"/>
    <x v="0"/>
    <x v="1"/>
    <x v="7"/>
    <x v="2"/>
    <x v="1"/>
  </r>
  <r>
    <x v="8"/>
    <x v="0"/>
    <x v="8"/>
    <x v="8"/>
    <n v="0"/>
    <n v="0"/>
    <n v="177"/>
    <n v="315060"/>
    <n v="594"/>
    <n v="6"/>
    <x v="1"/>
    <x v="0"/>
    <x v="0"/>
    <x v="1"/>
    <x v="8"/>
    <x v="0"/>
    <x v="1"/>
  </r>
  <r>
    <x v="8"/>
    <x v="0"/>
    <x v="8"/>
    <x v="8"/>
    <n v="0"/>
    <n v="0"/>
    <n v="119"/>
    <n v="184450"/>
    <n v="226"/>
    <n v="4"/>
    <x v="2"/>
    <x v="1"/>
    <x v="1"/>
    <x v="0"/>
    <x v="0"/>
    <x v="0"/>
    <x v="0"/>
  </r>
  <r>
    <x v="8"/>
    <x v="0"/>
    <x v="8"/>
    <x v="8"/>
    <n v="0"/>
    <n v="0"/>
    <n v="313"/>
    <n v="453850"/>
    <n v="611"/>
    <n v="6"/>
    <x v="2"/>
    <x v="1"/>
    <x v="1"/>
    <x v="0"/>
    <x v="2"/>
    <x v="2"/>
    <x v="1"/>
  </r>
  <r>
    <x v="8"/>
    <x v="0"/>
    <x v="8"/>
    <x v="8"/>
    <n v="0"/>
    <n v="0"/>
    <n v="48"/>
    <n v="76800"/>
    <n v="97"/>
    <n v="1"/>
    <x v="2"/>
    <x v="1"/>
    <x v="1"/>
    <x v="0"/>
    <x v="3"/>
    <x v="0"/>
    <x v="0"/>
  </r>
  <r>
    <x v="8"/>
    <x v="0"/>
    <x v="8"/>
    <x v="8"/>
    <n v="0"/>
    <n v="0"/>
    <n v="210"/>
    <n v="247800"/>
    <n v="481"/>
    <n v="4"/>
    <x v="2"/>
    <x v="1"/>
    <x v="1"/>
    <x v="0"/>
    <x v="5"/>
    <x v="2"/>
    <x v="1"/>
  </r>
  <r>
    <x v="8"/>
    <x v="0"/>
    <x v="8"/>
    <x v="8"/>
    <n v="0"/>
    <n v="0"/>
    <n v="70"/>
    <n v="95900"/>
    <n v="110"/>
    <n v="1"/>
    <x v="2"/>
    <x v="1"/>
    <x v="1"/>
    <x v="0"/>
    <x v="7"/>
    <x v="2"/>
    <x v="1"/>
  </r>
  <r>
    <x v="8"/>
    <x v="0"/>
    <x v="8"/>
    <x v="8"/>
    <n v="1046"/>
    <n v="742660"/>
    <n v="379"/>
    <n v="674620"/>
    <n v="695"/>
    <n v="10"/>
    <x v="2"/>
    <x v="1"/>
    <x v="1"/>
    <x v="0"/>
    <x v="8"/>
    <x v="0"/>
    <x v="1"/>
  </r>
  <r>
    <x v="8"/>
    <x v="0"/>
    <x v="8"/>
    <x v="8"/>
    <n v="0"/>
    <n v="0"/>
    <n v="94"/>
    <n v="42300"/>
    <n v="217"/>
    <n v="2"/>
    <x v="2"/>
    <x v="1"/>
    <x v="1"/>
    <x v="0"/>
    <x v="4"/>
    <x v="1"/>
    <x v="0"/>
  </r>
  <r>
    <x v="8"/>
    <x v="0"/>
    <x v="8"/>
    <x v="8"/>
    <n v="0"/>
    <n v="0"/>
    <n v="285"/>
    <n v="441750"/>
    <n v="1068"/>
    <n v="9"/>
    <x v="3"/>
    <x v="1"/>
    <x v="1"/>
    <x v="1"/>
    <x v="0"/>
    <x v="0"/>
    <x v="0"/>
  </r>
  <r>
    <x v="8"/>
    <x v="0"/>
    <x v="8"/>
    <x v="8"/>
    <n v="0"/>
    <n v="0"/>
    <n v="178"/>
    <n v="258100"/>
    <n v="624"/>
    <n v="9"/>
    <x v="3"/>
    <x v="1"/>
    <x v="1"/>
    <x v="1"/>
    <x v="2"/>
    <x v="2"/>
    <x v="1"/>
  </r>
  <r>
    <x v="8"/>
    <x v="0"/>
    <x v="8"/>
    <x v="8"/>
    <n v="0"/>
    <n v="0"/>
    <n v="242"/>
    <n v="387200"/>
    <n v="795"/>
    <n v="12"/>
    <x v="3"/>
    <x v="1"/>
    <x v="1"/>
    <x v="1"/>
    <x v="3"/>
    <x v="0"/>
    <x v="0"/>
  </r>
  <r>
    <x v="8"/>
    <x v="0"/>
    <x v="8"/>
    <x v="8"/>
    <n v="0"/>
    <n v="0"/>
    <n v="287"/>
    <n v="338660"/>
    <n v="952"/>
    <n v="11"/>
    <x v="3"/>
    <x v="1"/>
    <x v="1"/>
    <x v="1"/>
    <x v="5"/>
    <x v="2"/>
    <x v="1"/>
  </r>
  <r>
    <x v="8"/>
    <x v="0"/>
    <x v="8"/>
    <x v="8"/>
    <n v="1070"/>
    <n v="599200"/>
    <n v="281"/>
    <n v="384970"/>
    <n v="1105"/>
    <n v="8"/>
    <x v="3"/>
    <x v="1"/>
    <x v="1"/>
    <x v="1"/>
    <x v="7"/>
    <x v="2"/>
    <x v="1"/>
  </r>
  <r>
    <x v="8"/>
    <x v="0"/>
    <x v="8"/>
    <x v="8"/>
    <n v="1868"/>
    <n v="1158160"/>
    <n v="898"/>
    <n v="1391900"/>
    <n v="1049"/>
    <n v="25"/>
    <x v="4"/>
    <x v="2"/>
    <x v="2"/>
    <x v="0"/>
    <x v="0"/>
    <x v="0"/>
    <x v="0"/>
  </r>
  <r>
    <x v="8"/>
    <x v="0"/>
    <x v="8"/>
    <x v="8"/>
    <n v="1707"/>
    <n v="1007130"/>
    <n v="1186"/>
    <n v="1719700"/>
    <n v="1615"/>
    <n v="31"/>
    <x v="4"/>
    <x v="2"/>
    <x v="2"/>
    <x v="0"/>
    <x v="2"/>
    <x v="2"/>
    <x v="1"/>
  </r>
  <r>
    <x v="8"/>
    <x v="0"/>
    <x v="8"/>
    <x v="8"/>
    <n v="1757"/>
    <n v="1124480"/>
    <n v="1261"/>
    <n v="2017600"/>
    <n v="1531"/>
    <n v="28"/>
    <x v="4"/>
    <x v="2"/>
    <x v="2"/>
    <x v="0"/>
    <x v="3"/>
    <x v="0"/>
    <x v="0"/>
  </r>
  <r>
    <x v="8"/>
    <x v="0"/>
    <x v="8"/>
    <x v="8"/>
    <n v="0"/>
    <n v="0"/>
    <n v="428"/>
    <n v="505040"/>
    <n v="653"/>
    <n v="13"/>
    <x v="4"/>
    <x v="2"/>
    <x v="2"/>
    <x v="0"/>
    <x v="5"/>
    <x v="2"/>
    <x v="1"/>
  </r>
  <r>
    <x v="8"/>
    <x v="0"/>
    <x v="8"/>
    <x v="8"/>
    <n v="1728"/>
    <n v="967680"/>
    <n v="969"/>
    <n v="1327530"/>
    <n v="1610"/>
    <n v="27"/>
    <x v="4"/>
    <x v="2"/>
    <x v="2"/>
    <x v="0"/>
    <x v="7"/>
    <x v="2"/>
    <x v="1"/>
  </r>
  <r>
    <x v="8"/>
    <x v="0"/>
    <x v="8"/>
    <x v="8"/>
    <n v="1327"/>
    <n v="942170"/>
    <n v="531"/>
    <n v="945180"/>
    <n v="829"/>
    <n v="14"/>
    <x v="4"/>
    <x v="2"/>
    <x v="2"/>
    <x v="0"/>
    <x v="8"/>
    <x v="0"/>
    <x v="1"/>
  </r>
  <r>
    <x v="8"/>
    <x v="0"/>
    <x v="8"/>
    <x v="8"/>
    <n v="2474"/>
    <n v="470060"/>
    <n v="1625"/>
    <n v="731250"/>
    <n v="2354"/>
    <n v="29"/>
    <x v="4"/>
    <x v="2"/>
    <x v="2"/>
    <x v="0"/>
    <x v="4"/>
    <x v="1"/>
    <x v="0"/>
  </r>
  <r>
    <x v="8"/>
    <x v="0"/>
    <x v="8"/>
    <x v="8"/>
    <n v="0"/>
    <n v="0"/>
    <n v="64"/>
    <n v="51200"/>
    <n v="106"/>
    <n v="1"/>
    <x v="4"/>
    <x v="2"/>
    <x v="2"/>
    <x v="0"/>
    <x v="1"/>
    <x v="1"/>
    <x v="1"/>
  </r>
  <r>
    <x v="8"/>
    <x v="0"/>
    <x v="8"/>
    <x v="8"/>
    <n v="0"/>
    <n v="0"/>
    <n v="700"/>
    <n v="427000"/>
    <n v="779"/>
    <n v="15"/>
    <x v="4"/>
    <x v="2"/>
    <x v="2"/>
    <x v="0"/>
    <x v="6"/>
    <x v="1"/>
    <x v="0"/>
  </r>
  <r>
    <x v="8"/>
    <x v="0"/>
    <x v="8"/>
    <x v="8"/>
    <n v="0"/>
    <n v="0"/>
    <n v="62"/>
    <n v="96100"/>
    <n v="220"/>
    <n v="8"/>
    <x v="5"/>
    <x v="2"/>
    <x v="2"/>
    <x v="1"/>
    <x v="0"/>
    <x v="0"/>
    <x v="0"/>
  </r>
  <r>
    <x v="8"/>
    <x v="0"/>
    <x v="8"/>
    <x v="8"/>
    <n v="941"/>
    <n v="555190"/>
    <n v="270"/>
    <n v="391500"/>
    <n v="845"/>
    <n v="35"/>
    <x v="5"/>
    <x v="2"/>
    <x v="2"/>
    <x v="1"/>
    <x v="2"/>
    <x v="2"/>
    <x v="1"/>
  </r>
  <r>
    <x v="8"/>
    <x v="0"/>
    <x v="8"/>
    <x v="8"/>
    <n v="1038"/>
    <n v="664320"/>
    <n v="238"/>
    <n v="380800"/>
    <n v="907"/>
    <n v="26"/>
    <x v="5"/>
    <x v="2"/>
    <x v="2"/>
    <x v="1"/>
    <x v="3"/>
    <x v="0"/>
    <x v="0"/>
  </r>
  <r>
    <x v="8"/>
    <x v="0"/>
    <x v="8"/>
    <x v="8"/>
    <n v="930"/>
    <n v="446400"/>
    <n v="270"/>
    <n v="318600"/>
    <n v="807"/>
    <n v="21"/>
    <x v="5"/>
    <x v="2"/>
    <x v="2"/>
    <x v="1"/>
    <x v="5"/>
    <x v="2"/>
    <x v="1"/>
  </r>
  <r>
    <x v="8"/>
    <x v="0"/>
    <x v="8"/>
    <x v="8"/>
    <n v="800"/>
    <n v="448000"/>
    <n v="337"/>
    <n v="461690"/>
    <n v="1226"/>
    <n v="33"/>
    <x v="5"/>
    <x v="2"/>
    <x v="2"/>
    <x v="1"/>
    <x v="7"/>
    <x v="2"/>
    <x v="1"/>
  </r>
  <r>
    <x v="8"/>
    <x v="0"/>
    <x v="8"/>
    <x v="8"/>
    <n v="837"/>
    <n v="594270"/>
    <n v="202"/>
    <n v="359560"/>
    <n v="778"/>
    <n v="23"/>
    <x v="5"/>
    <x v="2"/>
    <x v="2"/>
    <x v="1"/>
    <x v="8"/>
    <x v="0"/>
    <x v="1"/>
  </r>
  <r>
    <x v="8"/>
    <x v="0"/>
    <x v="8"/>
    <x v="8"/>
    <n v="1876"/>
    <n v="1163120"/>
    <n v="1268"/>
    <n v="1965400"/>
    <n v="1854"/>
    <n v="48"/>
    <x v="6"/>
    <x v="3"/>
    <x v="3"/>
    <x v="0"/>
    <x v="0"/>
    <x v="0"/>
    <x v="0"/>
  </r>
  <r>
    <x v="8"/>
    <x v="0"/>
    <x v="8"/>
    <x v="8"/>
    <n v="1578"/>
    <n v="931020"/>
    <n v="630"/>
    <n v="913500"/>
    <n v="1067"/>
    <n v="15"/>
    <x v="6"/>
    <x v="3"/>
    <x v="3"/>
    <x v="0"/>
    <x v="2"/>
    <x v="2"/>
    <x v="1"/>
  </r>
  <r>
    <x v="8"/>
    <x v="0"/>
    <x v="8"/>
    <x v="8"/>
    <n v="1822"/>
    <n v="1166080"/>
    <n v="1147"/>
    <n v="1835200"/>
    <n v="1594"/>
    <n v="32"/>
    <x v="6"/>
    <x v="3"/>
    <x v="3"/>
    <x v="0"/>
    <x v="3"/>
    <x v="0"/>
    <x v="0"/>
  </r>
  <r>
    <x v="8"/>
    <x v="0"/>
    <x v="8"/>
    <x v="8"/>
    <n v="0"/>
    <n v="0"/>
    <n v="330"/>
    <n v="389400"/>
    <n v="690"/>
    <n v="12"/>
    <x v="6"/>
    <x v="3"/>
    <x v="3"/>
    <x v="0"/>
    <x v="5"/>
    <x v="2"/>
    <x v="1"/>
  </r>
  <r>
    <x v="8"/>
    <x v="0"/>
    <x v="8"/>
    <x v="8"/>
    <n v="0"/>
    <n v="0"/>
    <n v="329"/>
    <n v="450730"/>
    <n v="656"/>
    <n v="12"/>
    <x v="6"/>
    <x v="3"/>
    <x v="3"/>
    <x v="0"/>
    <x v="7"/>
    <x v="2"/>
    <x v="1"/>
  </r>
  <r>
    <x v="8"/>
    <x v="0"/>
    <x v="8"/>
    <x v="8"/>
    <n v="1336"/>
    <n v="948560"/>
    <n v="506"/>
    <n v="900680"/>
    <n v="930"/>
    <n v="18"/>
    <x v="6"/>
    <x v="3"/>
    <x v="3"/>
    <x v="0"/>
    <x v="8"/>
    <x v="0"/>
    <x v="1"/>
  </r>
  <r>
    <x v="8"/>
    <x v="0"/>
    <x v="8"/>
    <x v="8"/>
    <n v="2269"/>
    <n v="431110"/>
    <n v="1466"/>
    <n v="659700"/>
    <n v="2249"/>
    <n v="34"/>
    <x v="6"/>
    <x v="3"/>
    <x v="3"/>
    <x v="0"/>
    <x v="4"/>
    <x v="1"/>
    <x v="0"/>
  </r>
  <r>
    <x v="8"/>
    <x v="0"/>
    <x v="8"/>
    <x v="8"/>
    <n v="0"/>
    <n v="0"/>
    <n v="543"/>
    <n v="434400"/>
    <n v="1103"/>
    <n v="19"/>
    <x v="6"/>
    <x v="3"/>
    <x v="3"/>
    <x v="0"/>
    <x v="1"/>
    <x v="1"/>
    <x v="1"/>
  </r>
  <r>
    <x v="8"/>
    <x v="0"/>
    <x v="8"/>
    <x v="8"/>
    <n v="0"/>
    <n v="0"/>
    <n v="690"/>
    <n v="420900"/>
    <n v="1021"/>
    <n v="17"/>
    <x v="6"/>
    <x v="3"/>
    <x v="3"/>
    <x v="0"/>
    <x v="6"/>
    <x v="1"/>
    <x v="0"/>
  </r>
  <r>
    <x v="8"/>
    <x v="0"/>
    <x v="8"/>
    <x v="8"/>
    <n v="1246"/>
    <n v="772520"/>
    <n v="441"/>
    <n v="683550"/>
    <n v="1229"/>
    <n v="10"/>
    <x v="7"/>
    <x v="3"/>
    <x v="3"/>
    <x v="1"/>
    <x v="0"/>
    <x v="0"/>
    <x v="0"/>
  </r>
  <r>
    <x v="8"/>
    <x v="0"/>
    <x v="8"/>
    <x v="8"/>
    <n v="1014"/>
    <n v="598260"/>
    <n v="327"/>
    <n v="474150"/>
    <n v="971"/>
    <n v="12"/>
    <x v="7"/>
    <x v="3"/>
    <x v="3"/>
    <x v="1"/>
    <x v="2"/>
    <x v="2"/>
    <x v="1"/>
  </r>
  <r>
    <x v="8"/>
    <x v="0"/>
    <x v="8"/>
    <x v="8"/>
    <n v="0"/>
    <n v="0"/>
    <n v="107"/>
    <n v="171200"/>
    <n v="269"/>
    <n v="3"/>
    <x v="7"/>
    <x v="3"/>
    <x v="3"/>
    <x v="1"/>
    <x v="3"/>
    <x v="0"/>
    <x v="0"/>
  </r>
  <r>
    <x v="8"/>
    <x v="0"/>
    <x v="8"/>
    <x v="8"/>
    <n v="0"/>
    <n v="0"/>
    <n v="330"/>
    <n v="389400"/>
    <n v="740"/>
    <n v="12"/>
    <x v="7"/>
    <x v="3"/>
    <x v="3"/>
    <x v="1"/>
    <x v="5"/>
    <x v="2"/>
    <x v="1"/>
  </r>
  <r>
    <x v="8"/>
    <x v="0"/>
    <x v="8"/>
    <x v="8"/>
    <n v="1142"/>
    <n v="639520"/>
    <n v="354"/>
    <n v="484980"/>
    <n v="892"/>
    <n v="9"/>
    <x v="7"/>
    <x v="3"/>
    <x v="3"/>
    <x v="1"/>
    <x v="7"/>
    <x v="2"/>
    <x v="1"/>
  </r>
  <r>
    <x v="8"/>
    <x v="0"/>
    <x v="8"/>
    <x v="8"/>
    <n v="923"/>
    <n v="655330"/>
    <n v="305"/>
    <n v="542900"/>
    <n v="686"/>
    <n v="7"/>
    <x v="7"/>
    <x v="3"/>
    <x v="3"/>
    <x v="1"/>
    <x v="8"/>
    <x v="0"/>
    <x v="1"/>
  </r>
  <r>
    <x v="8"/>
    <x v="0"/>
    <x v="8"/>
    <x v="8"/>
    <n v="0"/>
    <n v="0"/>
    <n v="408"/>
    <n v="632400"/>
    <n v="1044"/>
    <n v="12"/>
    <x v="8"/>
    <x v="4"/>
    <x v="4"/>
    <x v="0"/>
    <x v="0"/>
    <x v="0"/>
    <x v="0"/>
  </r>
  <r>
    <x v="8"/>
    <x v="0"/>
    <x v="8"/>
    <x v="8"/>
    <n v="1579"/>
    <n v="931610"/>
    <n v="849"/>
    <n v="1231050"/>
    <n v="1467"/>
    <n v="33"/>
    <x v="8"/>
    <x v="4"/>
    <x v="4"/>
    <x v="0"/>
    <x v="2"/>
    <x v="2"/>
    <x v="1"/>
  </r>
  <r>
    <x v="8"/>
    <x v="0"/>
    <x v="8"/>
    <x v="8"/>
    <n v="0"/>
    <n v="0"/>
    <n v="104"/>
    <n v="166400"/>
    <n v="216"/>
    <n v="3"/>
    <x v="8"/>
    <x v="4"/>
    <x v="4"/>
    <x v="0"/>
    <x v="3"/>
    <x v="0"/>
    <x v="0"/>
  </r>
  <r>
    <x v="8"/>
    <x v="0"/>
    <x v="8"/>
    <x v="8"/>
    <n v="1634"/>
    <n v="784320"/>
    <n v="759"/>
    <n v="895620"/>
    <n v="1781"/>
    <n v="24"/>
    <x v="8"/>
    <x v="4"/>
    <x v="4"/>
    <x v="0"/>
    <x v="5"/>
    <x v="2"/>
    <x v="1"/>
  </r>
  <r>
    <x v="8"/>
    <x v="0"/>
    <x v="8"/>
    <x v="8"/>
    <n v="0"/>
    <n v="0"/>
    <n v="53"/>
    <n v="72610"/>
    <n v="100"/>
    <n v="2"/>
    <x v="8"/>
    <x v="4"/>
    <x v="4"/>
    <x v="0"/>
    <x v="7"/>
    <x v="2"/>
    <x v="1"/>
  </r>
  <r>
    <x v="8"/>
    <x v="0"/>
    <x v="8"/>
    <x v="8"/>
    <n v="0"/>
    <n v="0"/>
    <n v="267"/>
    <n v="475260"/>
    <n v="639"/>
    <n v="8"/>
    <x v="8"/>
    <x v="4"/>
    <x v="4"/>
    <x v="0"/>
    <x v="8"/>
    <x v="0"/>
    <x v="1"/>
  </r>
  <r>
    <x v="8"/>
    <x v="0"/>
    <x v="8"/>
    <x v="8"/>
    <n v="2319"/>
    <n v="440610"/>
    <n v="886"/>
    <n v="398700"/>
    <n v="1531"/>
    <n v="33"/>
    <x v="8"/>
    <x v="4"/>
    <x v="4"/>
    <x v="0"/>
    <x v="4"/>
    <x v="1"/>
    <x v="0"/>
  </r>
  <r>
    <x v="8"/>
    <x v="0"/>
    <x v="8"/>
    <x v="8"/>
    <n v="0"/>
    <n v="0"/>
    <n v="96"/>
    <n v="148800"/>
    <n v="389"/>
    <n v="14"/>
    <x v="9"/>
    <x v="4"/>
    <x v="4"/>
    <x v="1"/>
    <x v="0"/>
    <x v="0"/>
    <x v="0"/>
  </r>
  <r>
    <x v="8"/>
    <x v="0"/>
    <x v="8"/>
    <x v="8"/>
    <n v="0"/>
    <n v="0"/>
    <n v="54"/>
    <n v="78300"/>
    <n v="219"/>
    <n v="9"/>
    <x v="9"/>
    <x v="4"/>
    <x v="4"/>
    <x v="1"/>
    <x v="2"/>
    <x v="2"/>
    <x v="1"/>
  </r>
  <r>
    <x v="8"/>
    <x v="0"/>
    <x v="8"/>
    <x v="8"/>
    <n v="1464"/>
    <n v="936960"/>
    <n v="502"/>
    <n v="803200"/>
    <n v="1794"/>
    <n v="73"/>
    <x v="9"/>
    <x v="4"/>
    <x v="4"/>
    <x v="1"/>
    <x v="3"/>
    <x v="0"/>
    <x v="0"/>
  </r>
  <r>
    <x v="8"/>
    <x v="0"/>
    <x v="8"/>
    <x v="8"/>
    <n v="1400"/>
    <n v="672000"/>
    <n v="435"/>
    <n v="513300"/>
    <n v="1765"/>
    <n v="69"/>
    <x v="9"/>
    <x v="4"/>
    <x v="4"/>
    <x v="1"/>
    <x v="5"/>
    <x v="2"/>
    <x v="1"/>
  </r>
  <r>
    <x v="8"/>
    <x v="0"/>
    <x v="8"/>
    <x v="8"/>
    <n v="0"/>
    <n v="0"/>
    <n v="184"/>
    <n v="252080"/>
    <n v="736"/>
    <n v="18"/>
    <x v="9"/>
    <x v="4"/>
    <x v="4"/>
    <x v="1"/>
    <x v="7"/>
    <x v="2"/>
    <x v="1"/>
  </r>
  <r>
    <x v="8"/>
    <x v="0"/>
    <x v="8"/>
    <x v="8"/>
    <n v="0"/>
    <n v="0"/>
    <n v="407"/>
    <n v="630850"/>
    <n v="631"/>
    <n v="12"/>
    <x v="10"/>
    <x v="5"/>
    <x v="5"/>
    <x v="0"/>
    <x v="0"/>
    <x v="0"/>
    <x v="0"/>
  </r>
  <r>
    <x v="8"/>
    <x v="0"/>
    <x v="8"/>
    <x v="8"/>
    <n v="1404"/>
    <n v="828360"/>
    <n v="539"/>
    <n v="781550"/>
    <n v="1002"/>
    <n v="11"/>
    <x v="10"/>
    <x v="5"/>
    <x v="5"/>
    <x v="0"/>
    <x v="2"/>
    <x v="2"/>
    <x v="1"/>
  </r>
  <r>
    <x v="8"/>
    <x v="0"/>
    <x v="8"/>
    <x v="8"/>
    <n v="1820"/>
    <n v="1164800"/>
    <n v="1113"/>
    <n v="1780800"/>
    <n v="1681"/>
    <n v="21"/>
    <x v="10"/>
    <x v="5"/>
    <x v="5"/>
    <x v="0"/>
    <x v="3"/>
    <x v="0"/>
    <x v="0"/>
  </r>
  <r>
    <x v="8"/>
    <x v="0"/>
    <x v="8"/>
    <x v="8"/>
    <n v="1399"/>
    <n v="671520"/>
    <n v="821"/>
    <n v="968780"/>
    <n v="1473"/>
    <n v="15"/>
    <x v="10"/>
    <x v="5"/>
    <x v="5"/>
    <x v="0"/>
    <x v="5"/>
    <x v="2"/>
    <x v="1"/>
  </r>
  <r>
    <x v="8"/>
    <x v="0"/>
    <x v="8"/>
    <x v="8"/>
    <n v="1599"/>
    <n v="895440"/>
    <n v="1055"/>
    <n v="1445350"/>
    <n v="1489"/>
    <n v="28"/>
    <x v="10"/>
    <x v="5"/>
    <x v="5"/>
    <x v="0"/>
    <x v="7"/>
    <x v="2"/>
    <x v="1"/>
  </r>
  <r>
    <x v="8"/>
    <x v="0"/>
    <x v="8"/>
    <x v="8"/>
    <n v="1158"/>
    <n v="822180"/>
    <n v="533"/>
    <n v="948740"/>
    <n v="712"/>
    <n v="11"/>
    <x v="10"/>
    <x v="5"/>
    <x v="5"/>
    <x v="0"/>
    <x v="8"/>
    <x v="0"/>
    <x v="1"/>
  </r>
  <r>
    <x v="8"/>
    <x v="0"/>
    <x v="8"/>
    <x v="8"/>
    <n v="0"/>
    <n v="0"/>
    <n v="651"/>
    <n v="292950"/>
    <n v="994"/>
    <n v="20"/>
    <x v="10"/>
    <x v="5"/>
    <x v="5"/>
    <x v="0"/>
    <x v="4"/>
    <x v="1"/>
    <x v="0"/>
  </r>
  <r>
    <x v="8"/>
    <x v="0"/>
    <x v="8"/>
    <x v="8"/>
    <n v="0"/>
    <n v="0"/>
    <n v="612"/>
    <n v="489600"/>
    <n v="929"/>
    <n v="15"/>
    <x v="10"/>
    <x v="5"/>
    <x v="5"/>
    <x v="0"/>
    <x v="1"/>
    <x v="1"/>
    <x v="1"/>
  </r>
  <r>
    <x v="8"/>
    <x v="0"/>
    <x v="8"/>
    <x v="8"/>
    <n v="2063"/>
    <n v="536380"/>
    <n v="1174"/>
    <n v="716140"/>
    <n v="2150"/>
    <n v="23"/>
    <x v="10"/>
    <x v="5"/>
    <x v="5"/>
    <x v="0"/>
    <x v="6"/>
    <x v="1"/>
    <x v="0"/>
  </r>
  <r>
    <x v="8"/>
    <x v="0"/>
    <x v="8"/>
    <x v="8"/>
    <n v="0"/>
    <n v="0"/>
    <n v="316"/>
    <n v="489800"/>
    <n v="1132"/>
    <n v="12"/>
    <x v="11"/>
    <x v="5"/>
    <x v="5"/>
    <x v="1"/>
    <x v="0"/>
    <x v="0"/>
    <x v="0"/>
  </r>
  <r>
    <x v="8"/>
    <x v="0"/>
    <x v="8"/>
    <x v="8"/>
    <n v="1378"/>
    <n v="813020"/>
    <n v="289"/>
    <n v="419050"/>
    <n v="1300"/>
    <n v="14"/>
    <x v="11"/>
    <x v="5"/>
    <x v="5"/>
    <x v="1"/>
    <x v="2"/>
    <x v="2"/>
    <x v="1"/>
  </r>
  <r>
    <x v="8"/>
    <x v="0"/>
    <x v="8"/>
    <x v="8"/>
    <n v="0"/>
    <n v="0"/>
    <n v="241"/>
    <n v="385600"/>
    <n v="1078"/>
    <n v="12"/>
    <x v="11"/>
    <x v="5"/>
    <x v="5"/>
    <x v="1"/>
    <x v="3"/>
    <x v="0"/>
    <x v="0"/>
  </r>
  <r>
    <x v="8"/>
    <x v="0"/>
    <x v="8"/>
    <x v="8"/>
    <n v="1308"/>
    <n v="627840"/>
    <n v="264"/>
    <n v="311520"/>
    <n v="1332"/>
    <n v="13"/>
    <x v="11"/>
    <x v="5"/>
    <x v="5"/>
    <x v="1"/>
    <x v="5"/>
    <x v="2"/>
    <x v="1"/>
  </r>
  <r>
    <x v="8"/>
    <x v="0"/>
    <x v="8"/>
    <x v="8"/>
    <n v="0"/>
    <n v="0"/>
    <n v="104"/>
    <n v="142480"/>
    <n v="441"/>
    <n v="4"/>
    <x v="11"/>
    <x v="5"/>
    <x v="5"/>
    <x v="1"/>
    <x v="7"/>
    <x v="2"/>
    <x v="1"/>
  </r>
  <r>
    <x v="9"/>
    <x v="0"/>
    <x v="9"/>
    <x v="9"/>
    <n v="1731"/>
    <n v="1073220"/>
    <n v="1368"/>
    <n v="2120400"/>
    <n v="1475"/>
    <n v="31"/>
    <x v="0"/>
    <x v="0"/>
    <x v="0"/>
    <x v="0"/>
    <x v="0"/>
    <x v="0"/>
    <x v="0"/>
  </r>
  <r>
    <x v="9"/>
    <x v="0"/>
    <x v="9"/>
    <x v="9"/>
    <n v="1132"/>
    <n v="667880"/>
    <n v="901"/>
    <n v="1306450"/>
    <n v="1558"/>
    <n v="22"/>
    <x v="0"/>
    <x v="0"/>
    <x v="0"/>
    <x v="0"/>
    <x v="2"/>
    <x v="2"/>
    <x v="1"/>
  </r>
  <r>
    <x v="9"/>
    <x v="0"/>
    <x v="9"/>
    <x v="9"/>
    <n v="0"/>
    <n v="0"/>
    <n v="664"/>
    <n v="1062400"/>
    <n v="1030"/>
    <n v="21"/>
    <x v="0"/>
    <x v="0"/>
    <x v="0"/>
    <x v="0"/>
    <x v="3"/>
    <x v="0"/>
    <x v="0"/>
  </r>
  <r>
    <x v="9"/>
    <x v="0"/>
    <x v="9"/>
    <x v="9"/>
    <n v="1223"/>
    <n v="587040"/>
    <n v="694"/>
    <n v="818920"/>
    <n v="1037"/>
    <n v="26"/>
    <x v="0"/>
    <x v="0"/>
    <x v="0"/>
    <x v="0"/>
    <x v="5"/>
    <x v="2"/>
    <x v="1"/>
  </r>
  <r>
    <x v="9"/>
    <x v="0"/>
    <x v="9"/>
    <x v="9"/>
    <n v="0"/>
    <n v="0"/>
    <n v="543"/>
    <n v="743910"/>
    <n v="690"/>
    <n v="16"/>
    <x v="0"/>
    <x v="0"/>
    <x v="0"/>
    <x v="0"/>
    <x v="7"/>
    <x v="2"/>
    <x v="1"/>
  </r>
  <r>
    <x v="9"/>
    <x v="0"/>
    <x v="9"/>
    <x v="9"/>
    <n v="1183"/>
    <n v="839930"/>
    <n v="637"/>
    <n v="1133860"/>
    <n v="946"/>
    <n v="22"/>
    <x v="0"/>
    <x v="0"/>
    <x v="0"/>
    <x v="0"/>
    <x v="8"/>
    <x v="0"/>
    <x v="1"/>
  </r>
  <r>
    <x v="9"/>
    <x v="0"/>
    <x v="9"/>
    <x v="9"/>
    <n v="2106"/>
    <n v="400140"/>
    <n v="822"/>
    <n v="369900"/>
    <n v="1389"/>
    <n v="31"/>
    <x v="0"/>
    <x v="0"/>
    <x v="0"/>
    <x v="0"/>
    <x v="4"/>
    <x v="1"/>
    <x v="0"/>
  </r>
  <r>
    <x v="9"/>
    <x v="0"/>
    <x v="9"/>
    <x v="9"/>
    <n v="1946"/>
    <n v="661640"/>
    <n v="1418"/>
    <n v="1134400"/>
    <n v="1922"/>
    <n v="41"/>
    <x v="0"/>
    <x v="0"/>
    <x v="0"/>
    <x v="0"/>
    <x v="1"/>
    <x v="1"/>
    <x v="1"/>
  </r>
  <r>
    <x v="9"/>
    <x v="0"/>
    <x v="9"/>
    <x v="9"/>
    <n v="2078"/>
    <n v="540280"/>
    <n v="1699"/>
    <n v="1036390"/>
    <n v="1823"/>
    <n v="39"/>
    <x v="0"/>
    <x v="0"/>
    <x v="0"/>
    <x v="0"/>
    <x v="6"/>
    <x v="1"/>
    <x v="0"/>
  </r>
  <r>
    <x v="9"/>
    <x v="0"/>
    <x v="9"/>
    <x v="9"/>
    <n v="0"/>
    <n v="0"/>
    <n v="433"/>
    <n v="671150"/>
    <n v="1081"/>
    <n v="16"/>
    <x v="1"/>
    <x v="0"/>
    <x v="0"/>
    <x v="1"/>
    <x v="0"/>
    <x v="0"/>
    <x v="0"/>
  </r>
  <r>
    <x v="9"/>
    <x v="0"/>
    <x v="9"/>
    <x v="9"/>
    <n v="0"/>
    <n v="0"/>
    <n v="201"/>
    <n v="291450"/>
    <n v="586"/>
    <n v="7"/>
    <x v="1"/>
    <x v="0"/>
    <x v="0"/>
    <x v="1"/>
    <x v="2"/>
    <x v="2"/>
    <x v="1"/>
  </r>
  <r>
    <x v="9"/>
    <x v="0"/>
    <x v="9"/>
    <x v="9"/>
    <n v="0"/>
    <n v="0"/>
    <n v="88"/>
    <n v="140800"/>
    <n v="193"/>
    <n v="3"/>
    <x v="1"/>
    <x v="0"/>
    <x v="0"/>
    <x v="1"/>
    <x v="3"/>
    <x v="0"/>
    <x v="0"/>
  </r>
  <r>
    <x v="9"/>
    <x v="0"/>
    <x v="9"/>
    <x v="9"/>
    <n v="0"/>
    <n v="0"/>
    <n v="276"/>
    <n v="325680"/>
    <n v="860"/>
    <n v="9"/>
    <x v="1"/>
    <x v="0"/>
    <x v="0"/>
    <x v="1"/>
    <x v="5"/>
    <x v="2"/>
    <x v="1"/>
  </r>
  <r>
    <x v="9"/>
    <x v="0"/>
    <x v="9"/>
    <x v="9"/>
    <n v="0"/>
    <n v="0"/>
    <n v="210"/>
    <n v="287700"/>
    <n v="636"/>
    <n v="8"/>
    <x v="1"/>
    <x v="0"/>
    <x v="0"/>
    <x v="1"/>
    <x v="7"/>
    <x v="2"/>
    <x v="1"/>
  </r>
  <r>
    <x v="9"/>
    <x v="0"/>
    <x v="9"/>
    <x v="9"/>
    <n v="1064"/>
    <n v="755440"/>
    <n v="402"/>
    <n v="715560"/>
    <n v="1246"/>
    <n v="10"/>
    <x v="1"/>
    <x v="0"/>
    <x v="0"/>
    <x v="1"/>
    <x v="8"/>
    <x v="0"/>
    <x v="1"/>
  </r>
  <r>
    <x v="9"/>
    <x v="0"/>
    <x v="9"/>
    <x v="9"/>
    <n v="0"/>
    <n v="0"/>
    <n v="77"/>
    <n v="119350"/>
    <n v="147"/>
    <n v="2"/>
    <x v="2"/>
    <x v="1"/>
    <x v="1"/>
    <x v="0"/>
    <x v="0"/>
    <x v="0"/>
    <x v="0"/>
  </r>
  <r>
    <x v="9"/>
    <x v="0"/>
    <x v="9"/>
    <x v="9"/>
    <n v="0"/>
    <n v="0"/>
    <n v="190"/>
    <n v="275500"/>
    <n v="417"/>
    <n v="4"/>
    <x v="2"/>
    <x v="1"/>
    <x v="1"/>
    <x v="0"/>
    <x v="2"/>
    <x v="2"/>
    <x v="1"/>
  </r>
  <r>
    <x v="9"/>
    <x v="0"/>
    <x v="9"/>
    <x v="9"/>
    <n v="1312"/>
    <n v="839680"/>
    <n v="483"/>
    <n v="772800"/>
    <n v="916"/>
    <n v="10"/>
    <x v="2"/>
    <x v="1"/>
    <x v="1"/>
    <x v="0"/>
    <x v="3"/>
    <x v="0"/>
    <x v="0"/>
  </r>
  <r>
    <x v="9"/>
    <x v="0"/>
    <x v="9"/>
    <x v="9"/>
    <n v="1356"/>
    <n v="650880"/>
    <n v="685"/>
    <n v="808300"/>
    <n v="1131"/>
    <n v="21"/>
    <x v="2"/>
    <x v="1"/>
    <x v="1"/>
    <x v="0"/>
    <x v="5"/>
    <x v="2"/>
    <x v="1"/>
  </r>
  <r>
    <x v="9"/>
    <x v="0"/>
    <x v="9"/>
    <x v="9"/>
    <n v="1238"/>
    <n v="693280"/>
    <n v="412"/>
    <n v="564440"/>
    <n v="924"/>
    <n v="12"/>
    <x v="2"/>
    <x v="1"/>
    <x v="1"/>
    <x v="0"/>
    <x v="7"/>
    <x v="2"/>
    <x v="1"/>
  </r>
  <r>
    <x v="9"/>
    <x v="0"/>
    <x v="9"/>
    <x v="9"/>
    <n v="975"/>
    <n v="692250"/>
    <n v="678"/>
    <n v="1206840"/>
    <n v="976"/>
    <n v="16"/>
    <x v="2"/>
    <x v="1"/>
    <x v="1"/>
    <x v="0"/>
    <x v="8"/>
    <x v="0"/>
    <x v="1"/>
  </r>
  <r>
    <x v="9"/>
    <x v="0"/>
    <x v="9"/>
    <x v="9"/>
    <n v="0"/>
    <n v="0"/>
    <n v="78"/>
    <n v="35100"/>
    <n v="137"/>
    <n v="2"/>
    <x v="2"/>
    <x v="1"/>
    <x v="1"/>
    <x v="0"/>
    <x v="4"/>
    <x v="1"/>
    <x v="0"/>
  </r>
  <r>
    <x v="9"/>
    <x v="0"/>
    <x v="9"/>
    <x v="9"/>
    <n v="0"/>
    <n v="0"/>
    <n v="238"/>
    <n v="368900"/>
    <n v="822"/>
    <n v="8"/>
    <x v="3"/>
    <x v="1"/>
    <x v="1"/>
    <x v="1"/>
    <x v="0"/>
    <x v="0"/>
    <x v="0"/>
  </r>
  <r>
    <x v="9"/>
    <x v="0"/>
    <x v="9"/>
    <x v="9"/>
    <n v="998"/>
    <n v="588820"/>
    <n v="346"/>
    <n v="501700"/>
    <n v="1264"/>
    <n v="12"/>
    <x v="3"/>
    <x v="1"/>
    <x v="1"/>
    <x v="1"/>
    <x v="2"/>
    <x v="2"/>
    <x v="1"/>
  </r>
  <r>
    <x v="9"/>
    <x v="0"/>
    <x v="9"/>
    <x v="9"/>
    <n v="0"/>
    <n v="0"/>
    <n v="180"/>
    <n v="288000"/>
    <n v="607"/>
    <n v="8"/>
    <x v="3"/>
    <x v="1"/>
    <x v="1"/>
    <x v="1"/>
    <x v="3"/>
    <x v="0"/>
    <x v="0"/>
  </r>
  <r>
    <x v="9"/>
    <x v="0"/>
    <x v="9"/>
    <x v="9"/>
    <n v="0"/>
    <n v="0"/>
    <n v="213"/>
    <n v="251340"/>
    <n v="731"/>
    <n v="8"/>
    <x v="3"/>
    <x v="1"/>
    <x v="1"/>
    <x v="1"/>
    <x v="5"/>
    <x v="2"/>
    <x v="1"/>
  </r>
  <r>
    <x v="9"/>
    <x v="0"/>
    <x v="9"/>
    <x v="9"/>
    <n v="0"/>
    <n v="0"/>
    <n v="247"/>
    <n v="338390"/>
    <n v="847"/>
    <n v="11"/>
    <x v="3"/>
    <x v="1"/>
    <x v="1"/>
    <x v="1"/>
    <x v="7"/>
    <x v="2"/>
    <x v="1"/>
  </r>
  <r>
    <x v="9"/>
    <x v="0"/>
    <x v="9"/>
    <x v="9"/>
    <n v="1880"/>
    <n v="1165600"/>
    <n v="1292"/>
    <n v="2002600"/>
    <n v="1607"/>
    <n v="30"/>
    <x v="4"/>
    <x v="2"/>
    <x v="2"/>
    <x v="0"/>
    <x v="0"/>
    <x v="0"/>
    <x v="0"/>
  </r>
  <r>
    <x v="9"/>
    <x v="0"/>
    <x v="9"/>
    <x v="9"/>
    <n v="0"/>
    <n v="0"/>
    <n v="764"/>
    <n v="1107800"/>
    <n v="828"/>
    <n v="23"/>
    <x v="4"/>
    <x v="2"/>
    <x v="2"/>
    <x v="0"/>
    <x v="2"/>
    <x v="2"/>
    <x v="1"/>
  </r>
  <r>
    <x v="9"/>
    <x v="0"/>
    <x v="9"/>
    <x v="9"/>
    <n v="0"/>
    <n v="0"/>
    <n v="623"/>
    <n v="996800"/>
    <n v="890"/>
    <n v="18"/>
    <x v="4"/>
    <x v="2"/>
    <x v="2"/>
    <x v="0"/>
    <x v="3"/>
    <x v="0"/>
    <x v="0"/>
  </r>
  <r>
    <x v="9"/>
    <x v="0"/>
    <x v="9"/>
    <x v="9"/>
    <n v="1628"/>
    <n v="781440"/>
    <n v="876"/>
    <n v="1033680"/>
    <n v="1388"/>
    <n v="17"/>
    <x v="4"/>
    <x v="2"/>
    <x v="2"/>
    <x v="0"/>
    <x v="5"/>
    <x v="2"/>
    <x v="1"/>
  </r>
  <r>
    <x v="9"/>
    <x v="0"/>
    <x v="9"/>
    <x v="9"/>
    <n v="1563"/>
    <n v="875280"/>
    <n v="1507"/>
    <n v="2064590"/>
    <n v="1619"/>
    <n v="47"/>
    <x v="4"/>
    <x v="2"/>
    <x v="2"/>
    <x v="0"/>
    <x v="7"/>
    <x v="2"/>
    <x v="1"/>
  </r>
  <r>
    <x v="9"/>
    <x v="0"/>
    <x v="9"/>
    <x v="9"/>
    <n v="1322"/>
    <n v="938620"/>
    <n v="1064"/>
    <n v="1893920"/>
    <n v="1060"/>
    <n v="27"/>
    <x v="4"/>
    <x v="2"/>
    <x v="2"/>
    <x v="0"/>
    <x v="8"/>
    <x v="0"/>
    <x v="1"/>
  </r>
  <r>
    <x v="9"/>
    <x v="0"/>
    <x v="9"/>
    <x v="9"/>
    <n v="2724"/>
    <n v="517560"/>
    <n v="2108"/>
    <n v="948600"/>
    <n v="2929"/>
    <n v="41"/>
    <x v="4"/>
    <x v="2"/>
    <x v="2"/>
    <x v="0"/>
    <x v="4"/>
    <x v="1"/>
    <x v="0"/>
  </r>
  <r>
    <x v="9"/>
    <x v="0"/>
    <x v="9"/>
    <x v="9"/>
    <n v="2276"/>
    <n v="773840"/>
    <n v="1083"/>
    <n v="866400"/>
    <n v="1267"/>
    <n v="32"/>
    <x v="4"/>
    <x v="2"/>
    <x v="2"/>
    <x v="0"/>
    <x v="1"/>
    <x v="1"/>
    <x v="1"/>
  </r>
  <r>
    <x v="9"/>
    <x v="0"/>
    <x v="9"/>
    <x v="9"/>
    <n v="2486"/>
    <n v="646360"/>
    <n v="1313"/>
    <n v="800930"/>
    <n v="1911"/>
    <n v="41"/>
    <x v="4"/>
    <x v="2"/>
    <x v="2"/>
    <x v="0"/>
    <x v="6"/>
    <x v="1"/>
    <x v="0"/>
  </r>
  <r>
    <x v="9"/>
    <x v="0"/>
    <x v="9"/>
    <x v="9"/>
    <n v="1023"/>
    <n v="634260"/>
    <n v="241"/>
    <n v="373550"/>
    <n v="983"/>
    <n v="19"/>
    <x v="5"/>
    <x v="2"/>
    <x v="2"/>
    <x v="1"/>
    <x v="0"/>
    <x v="0"/>
    <x v="0"/>
  </r>
  <r>
    <x v="9"/>
    <x v="0"/>
    <x v="9"/>
    <x v="9"/>
    <n v="0"/>
    <n v="0"/>
    <n v="211"/>
    <n v="305950"/>
    <n v="607"/>
    <n v="27"/>
    <x v="5"/>
    <x v="2"/>
    <x v="2"/>
    <x v="1"/>
    <x v="2"/>
    <x v="2"/>
    <x v="1"/>
  </r>
  <r>
    <x v="9"/>
    <x v="0"/>
    <x v="9"/>
    <x v="9"/>
    <n v="933"/>
    <n v="597120"/>
    <n v="352"/>
    <n v="563200"/>
    <n v="1455"/>
    <n v="33"/>
    <x v="5"/>
    <x v="2"/>
    <x v="2"/>
    <x v="1"/>
    <x v="3"/>
    <x v="0"/>
    <x v="0"/>
  </r>
  <r>
    <x v="9"/>
    <x v="0"/>
    <x v="9"/>
    <x v="9"/>
    <n v="894"/>
    <n v="429120"/>
    <n v="382"/>
    <n v="450760"/>
    <n v="1266"/>
    <n v="53"/>
    <x v="5"/>
    <x v="2"/>
    <x v="2"/>
    <x v="1"/>
    <x v="5"/>
    <x v="2"/>
    <x v="1"/>
  </r>
  <r>
    <x v="9"/>
    <x v="0"/>
    <x v="9"/>
    <x v="9"/>
    <n v="0"/>
    <n v="0"/>
    <n v="280"/>
    <n v="383600"/>
    <n v="913"/>
    <n v="33"/>
    <x v="5"/>
    <x v="2"/>
    <x v="2"/>
    <x v="1"/>
    <x v="7"/>
    <x v="2"/>
    <x v="1"/>
  </r>
  <r>
    <x v="9"/>
    <x v="0"/>
    <x v="9"/>
    <x v="9"/>
    <n v="0"/>
    <n v="0"/>
    <n v="162"/>
    <n v="288360"/>
    <n v="599"/>
    <n v="17"/>
    <x v="5"/>
    <x v="2"/>
    <x v="2"/>
    <x v="1"/>
    <x v="8"/>
    <x v="0"/>
    <x v="1"/>
  </r>
  <r>
    <x v="9"/>
    <x v="0"/>
    <x v="9"/>
    <x v="9"/>
    <n v="1773"/>
    <n v="1099260"/>
    <n v="1604"/>
    <n v="2486200"/>
    <n v="1967"/>
    <n v="56"/>
    <x v="6"/>
    <x v="3"/>
    <x v="3"/>
    <x v="0"/>
    <x v="0"/>
    <x v="0"/>
    <x v="0"/>
  </r>
  <r>
    <x v="9"/>
    <x v="0"/>
    <x v="9"/>
    <x v="9"/>
    <n v="1331"/>
    <n v="785290"/>
    <n v="878"/>
    <n v="1273100"/>
    <n v="1490"/>
    <n v="30"/>
    <x v="6"/>
    <x v="3"/>
    <x v="3"/>
    <x v="0"/>
    <x v="2"/>
    <x v="2"/>
    <x v="1"/>
  </r>
  <r>
    <x v="9"/>
    <x v="0"/>
    <x v="9"/>
    <x v="9"/>
    <n v="1412"/>
    <n v="903680"/>
    <n v="1252"/>
    <n v="2003200"/>
    <n v="1718"/>
    <n v="36"/>
    <x v="6"/>
    <x v="3"/>
    <x v="3"/>
    <x v="0"/>
    <x v="3"/>
    <x v="0"/>
    <x v="0"/>
  </r>
  <r>
    <x v="9"/>
    <x v="0"/>
    <x v="9"/>
    <x v="9"/>
    <n v="1465"/>
    <n v="703200"/>
    <n v="859"/>
    <n v="1013620"/>
    <n v="1266"/>
    <n v="30"/>
    <x v="6"/>
    <x v="3"/>
    <x v="3"/>
    <x v="0"/>
    <x v="5"/>
    <x v="2"/>
    <x v="1"/>
  </r>
  <r>
    <x v="9"/>
    <x v="0"/>
    <x v="9"/>
    <x v="9"/>
    <n v="1340"/>
    <n v="750400"/>
    <n v="788"/>
    <n v="1079560"/>
    <n v="1180"/>
    <n v="28"/>
    <x v="6"/>
    <x v="3"/>
    <x v="3"/>
    <x v="0"/>
    <x v="7"/>
    <x v="2"/>
    <x v="1"/>
  </r>
  <r>
    <x v="9"/>
    <x v="0"/>
    <x v="9"/>
    <x v="9"/>
    <n v="984"/>
    <n v="698640"/>
    <n v="867"/>
    <n v="1543260"/>
    <n v="1018"/>
    <n v="29"/>
    <x v="6"/>
    <x v="3"/>
    <x v="3"/>
    <x v="0"/>
    <x v="8"/>
    <x v="0"/>
    <x v="1"/>
  </r>
  <r>
    <x v="9"/>
    <x v="0"/>
    <x v="9"/>
    <x v="9"/>
    <n v="2099"/>
    <n v="398810"/>
    <n v="1641"/>
    <n v="738450"/>
    <n v="2665"/>
    <n v="42"/>
    <x v="6"/>
    <x v="3"/>
    <x v="3"/>
    <x v="0"/>
    <x v="4"/>
    <x v="1"/>
    <x v="0"/>
  </r>
  <r>
    <x v="9"/>
    <x v="0"/>
    <x v="9"/>
    <x v="9"/>
    <n v="2251"/>
    <n v="765340"/>
    <n v="1491"/>
    <n v="1192800"/>
    <n v="1821"/>
    <n v="42"/>
    <x v="6"/>
    <x v="3"/>
    <x v="3"/>
    <x v="0"/>
    <x v="1"/>
    <x v="1"/>
    <x v="1"/>
  </r>
  <r>
    <x v="9"/>
    <x v="0"/>
    <x v="9"/>
    <x v="9"/>
    <n v="0"/>
    <n v="0"/>
    <n v="453"/>
    <n v="276330"/>
    <n v="552"/>
    <n v="16"/>
    <x v="6"/>
    <x v="3"/>
    <x v="3"/>
    <x v="0"/>
    <x v="6"/>
    <x v="1"/>
    <x v="0"/>
  </r>
  <r>
    <x v="9"/>
    <x v="0"/>
    <x v="9"/>
    <x v="9"/>
    <n v="0"/>
    <n v="0"/>
    <n v="380"/>
    <n v="589000"/>
    <n v="838"/>
    <n v="11"/>
    <x v="7"/>
    <x v="3"/>
    <x v="3"/>
    <x v="1"/>
    <x v="0"/>
    <x v="0"/>
    <x v="0"/>
  </r>
  <r>
    <x v="9"/>
    <x v="0"/>
    <x v="9"/>
    <x v="9"/>
    <n v="0"/>
    <n v="0"/>
    <n v="294"/>
    <n v="426300"/>
    <n v="666"/>
    <n v="11"/>
    <x v="7"/>
    <x v="3"/>
    <x v="3"/>
    <x v="1"/>
    <x v="2"/>
    <x v="2"/>
    <x v="1"/>
  </r>
  <r>
    <x v="9"/>
    <x v="0"/>
    <x v="9"/>
    <x v="9"/>
    <n v="1077"/>
    <n v="689280"/>
    <n v="453"/>
    <n v="724800"/>
    <n v="880"/>
    <n v="13"/>
    <x v="7"/>
    <x v="3"/>
    <x v="3"/>
    <x v="1"/>
    <x v="3"/>
    <x v="0"/>
    <x v="0"/>
  </r>
  <r>
    <x v="9"/>
    <x v="0"/>
    <x v="9"/>
    <x v="9"/>
    <n v="0"/>
    <n v="0"/>
    <n v="218"/>
    <n v="257240"/>
    <n v="517"/>
    <n v="5"/>
    <x v="7"/>
    <x v="3"/>
    <x v="3"/>
    <x v="1"/>
    <x v="5"/>
    <x v="2"/>
    <x v="1"/>
  </r>
  <r>
    <x v="9"/>
    <x v="0"/>
    <x v="9"/>
    <x v="9"/>
    <n v="825"/>
    <n v="462000"/>
    <n v="541"/>
    <n v="741170"/>
    <n v="1156"/>
    <n v="20"/>
    <x v="7"/>
    <x v="3"/>
    <x v="3"/>
    <x v="1"/>
    <x v="7"/>
    <x v="2"/>
    <x v="1"/>
  </r>
  <r>
    <x v="9"/>
    <x v="0"/>
    <x v="9"/>
    <x v="9"/>
    <n v="899"/>
    <n v="638290"/>
    <n v="409"/>
    <n v="728020"/>
    <n v="1166"/>
    <n v="10"/>
    <x v="7"/>
    <x v="3"/>
    <x v="3"/>
    <x v="1"/>
    <x v="8"/>
    <x v="0"/>
    <x v="1"/>
  </r>
  <r>
    <x v="9"/>
    <x v="0"/>
    <x v="9"/>
    <x v="9"/>
    <n v="1881"/>
    <n v="1166220"/>
    <n v="897"/>
    <n v="1390350"/>
    <n v="1996"/>
    <n v="32"/>
    <x v="8"/>
    <x v="4"/>
    <x v="4"/>
    <x v="0"/>
    <x v="0"/>
    <x v="0"/>
    <x v="0"/>
  </r>
  <r>
    <x v="9"/>
    <x v="0"/>
    <x v="9"/>
    <x v="9"/>
    <n v="1169"/>
    <n v="689710"/>
    <n v="924"/>
    <n v="1339800"/>
    <n v="1692"/>
    <n v="20"/>
    <x v="8"/>
    <x v="4"/>
    <x v="4"/>
    <x v="0"/>
    <x v="2"/>
    <x v="2"/>
    <x v="1"/>
  </r>
  <r>
    <x v="9"/>
    <x v="0"/>
    <x v="9"/>
    <x v="9"/>
    <n v="0"/>
    <n v="0"/>
    <n v="74"/>
    <n v="118400"/>
    <n v="140"/>
    <n v="2"/>
    <x v="8"/>
    <x v="4"/>
    <x v="4"/>
    <x v="0"/>
    <x v="3"/>
    <x v="0"/>
    <x v="0"/>
  </r>
  <r>
    <x v="9"/>
    <x v="0"/>
    <x v="9"/>
    <x v="9"/>
    <n v="0"/>
    <n v="0"/>
    <n v="544"/>
    <n v="641920"/>
    <n v="1218"/>
    <n v="19"/>
    <x v="8"/>
    <x v="4"/>
    <x v="4"/>
    <x v="0"/>
    <x v="5"/>
    <x v="2"/>
    <x v="1"/>
  </r>
  <r>
    <x v="9"/>
    <x v="0"/>
    <x v="9"/>
    <x v="9"/>
    <n v="1441"/>
    <n v="806960"/>
    <n v="455"/>
    <n v="623350"/>
    <n v="1076"/>
    <n v="10"/>
    <x v="8"/>
    <x v="4"/>
    <x v="4"/>
    <x v="0"/>
    <x v="7"/>
    <x v="2"/>
    <x v="1"/>
  </r>
  <r>
    <x v="9"/>
    <x v="0"/>
    <x v="9"/>
    <x v="9"/>
    <n v="0"/>
    <n v="0"/>
    <n v="200"/>
    <n v="356000"/>
    <n v="433"/>
    <n v="6"/>
    <x v="8"/>
    <x v="4"/>
    <x v="4"/>
    <x v="0"/>
    <x v="8"/>
    <x v="0"/>
    <x v="1"/>
  </r>
  <r>
    <x v="9"/>
    <x v="0"/>
    <x v="9"/>
    <x v="9"/>
    <n v="2261"/>
    <n v="429590"/>
    <n v="1211"/>
    <n v="544950"/>
    <n v="2543"/>
    <n v="38"/>
    <x v="8"/>
    <x v="4"/>
    <x v="4"/>
    <x v="0"/>
    <x v="4"/>
    <x v="1"/>
    <x v="0"/>
  </r>
  <r>
    <x v="9"/>
    <x v="0"/>
    <x v="9"/>
    <x v="9"/>
    <n v="1245"/>
    <n v="771900"/>
    <n v="383"/>
    <n v="593650"/>
    <n v="1208"/>
    <n v="43"/>
    <x v="9"/>
    <x v="4"/>
    <x v="4"/>
    <x v="1"/>
    <x v="0"/>
    <x v="0"/>
    <x v="0"/>
  </r>
  <r>
    <x v="9"/>
    <x v="0"/>
    <x v="9"/>
    <x v="9"/>
    <n v="1238"/>
    <n v="730420"/>
    <n v="328"/>
    <n v="475600"/>
    <n v="1080"/>
    <n v="49"/>
    <x v="9"/>
    <x v="4"/>
    <x v="4"/>
    <x v="1"/>
    <x v="2"/>
    <x v="2"/>
    <x v="1"/>
  </r>
  <r>
    <x v="9"/>
    <x v="0"/>
    <x v="9"/>
    <x v="9"/>
    <n v="0"/>
    <n v="0"/>
    <n v="342"/>
    <n v="547200"/>
    <n v="1419"/>
    <n v="33"/>
    <x v="9"/>
    <x v="4"/>
    <x v="4"/>
    <x v="1"/>
    <x v="3"/>
    <x v="0"/>
    <x v="0"/>
  </r>
  <r>
    <x v="9"/>
    <x v="0"/>
    <x v="9"/>
    <x v="9"/>
    <n v="1299"/>
    <n v="623520"/>
    <n v="670"/>
    <n v="790600"/>
    <n v="2319"/>
    <n v="75"/>
    <x v="9"/>
    <x v="4"/>
    <x v="4"/>
    <x v="1"/>
    <x v="5"/>
    <x v="2"/>
    <x v="1"/>
  </r>
  <r>
    <x v="9"/>
    <x v="0"/>
    <x v="9"/>
    <x v="9"/>
    <n v="1183"/>
    <n v="662480"/>
    <n v="382"/>
    <n v="523340"/>
    <n v="1481"/>
    <n v="56"/>
    <x v="9"/>
    <x v="4"/>
    <x v="4"/>
    <x v="1"/>
    <x v="7"/>
    <x v="2"/>
    <x v="1"/>
  </r>
  <r>
    <x v="9"/>
    <x v="0"/>
    <x v="9"/>
    <x v="9"/>
    <n v="2009"/>
    <n v="1245580"/>
    <n v="919"/>
    <n v="1424450"/>
    <n v="1703"/>
    <n v="18"/>
    <x v="10"/>
    <x v="5"/>
    <x v="5"/>
    <x v="0"/>
    <x v="0"/>
    <x v="0"/>
    <x v="0"/>
  </r>
  <r>
    <x v="9"/>
    <x v="0"/>
    <x v="9"/>
    <x v="9"/>
    <n v="1343"/>
    <n v="792370"/>
    <n v="791"/>
    <n v="1146950"/>
    <n v="1539"/>
    <n v="15"/>
    <x v="10"/>
    <x v="5"/>
    <x v="5"/>
    <x v="0"/>
    <x v="2"/>
    <x v="2"/>
    <x v="1"/>
  </r>
  <r>
    <x v="9"/>
    <x v="0"/>
    <x v="9"/>
    <x v="9"/>
    <n v="1560"/>
    <n v="998400"/>
    <n v="1112"/>
    <n v="1779200"/>
    <n v="2100"/>
    <n v="29"/>
    <x v="10"/>
    <x v="5"/>
    <x v="5"/>
    <x v="0"/>
    <x v="3"/>
    <x v="0"/>
    <x v="0"/>
  </r>
  <r>
    <x v="9"/>
    <x v="0"/>
    <x v="9"/>
    <x v="9"/>
    <n v="0"/>
    <n v="0"/>
    <n v="603"/>
    <n v="711540"/>
    <n v="853"/>
    <n v="17"/>
    <x v="10"/>
    <x v="5"/>
    <x v="5"/>
    <x v="0"/>
    <x v="5"/>
    <x v="2"/>
    <x v="1"/>
  </r>
  <r>
    <x v="9"/>
    <x v="0"/>
    <x v="9"/>
    <x v="9"/>
    <n v="1483"/>
    <n v="830480"/>
    <n v="1267"/>
    <n v="1735790"/>
    <n v="1683"/>
    <n v="22"/>
    <x v="10"/>
    <x v="5"/>
    <x v="5"/>
    <x v="0"/>
    <x v="7"/>
    <x v="2"/>
    <x v="1"/>
  </r>
  <r>
    <x v="9"/>
    <x v="0"/>
    <x v="9"/>
    <x v="9"/>
    <n v="977"/>
    <n v="693670"/>
    <n v="590"/>
    <n v="1050200"/>
    <n v="1083"/>
    <n v="16"/>
    <x v="10"/>
    <x v="5"/>
    <x v="5"/>
    <x v="0"/>
    <x v="8"/>
    <x v="0"/>
    <x v="1"/>
  </r>
  <r>
    <x v="9"/>
    <x v="0"/>
    <x v="9"/>
    <x v="9"/>
    <n v="2655"/>
    <n v="504450"/>
    <n v="1268"/>
    <n v="570600"/>
    <n v="2352"/>
    <n v="29"/>
    <x v="10"/>
    <x v="5"/>
    <x v="5"/>
    <x v="0"/>
    <x v="4"/>
    <x v="1"/>
    <x v="0"/>
  </r>
  <r>
    <x v="9"/>
    <x v="0"/>
    <x v="9"/>
    <x v="9"/>
    <n v="2222"/>
    <n v="755480"/>
    <n v="1379"/>
    <n v="1103200"/>
    <n v="1737"/>
    <n v="35"/>
    <x v="10"/>
    <x v="5"/>
    <x v="5"/>
    <x v="0"/>
    <x v="1"/>
    <x v="1"/>
    <x v="1"/>
  </r>
  <r>
    <x v="9"/>
    <x v="0"/>
    <x v="9"/>
    <x v="9"/>
    <n v="2171"/>
    <n v="564460"/>
    <n v="1578"/>
    <n v="962580"/>
    <n v="2711"/>
    <n v="32"/>
    <x v="10"/>
    <x v="5"/>
    <x v="5"/>
    <x v="0"/>
    <x v="6"/>
    <x v="1"/>
    <x v="0"/>
  </r>
  <r>
    <x v="9"/>
    <x v="0"/>
    <x v="9"/>
    <x v="9"/>
    <n v="1620"/>
    <n v="1004400"/>
    <n v="607"/>
    <n v="940850"/>
    <n v="2121"/>
    <n v="24"/>
    <x v="11"/>
    <x v="5"/>
    <x v="5"/>
    <x v="1"/>
    <x v="0"/>
    <x v="0"/>
    <x v="0"/>
  </r>
  <r>
    <x v="9"/>
    <x v="0"/>
    <x v="9"/>
    <x v="9"/>
    <n v="0"/>
    <n v="0"/>
    <n v="227"/>
    <n v="329150"/>
    <n v="1065"/>
    <n v="8"/>
    <x v="11"/>
    <x v="5"/>
    <x v="5"/>
    <x v="1"/>
    <x v="2"/>
    <x v="2"/>
    <x v="1"/>
  </r>
  <r>
    <x v="9"/>
    <x v="0"/>
    <x v="9"/>
    <x v="9"/>
    <n v="0"/>
    <n v="0"/>
    <n v="191"/>
    <n v="305600"/>
    <n v="880"/>
    <n v="7"/>
    <x v="11"/>
    <x v="5"/>
    <x v="5"/>
    <x v="1"/>
    <x v="3"/>
    <x v="0"/>
    <x v="0"/>
  </r>
  <r>
    <x v="9"/>
    <x v="0"/>
    <x v="9"/>
    <x v="9"/>
    <n v="0"/>
    <n v="0"/>
    <n v="301"/>
    <n v="355180"/>
    <n v="1014"/>
    <n v="17"/>
    <x v="11"/>
    <x v="5"/>
    <x v="5"/>
    <x v="1"/>
    <x v="5"/>
    <x v="2"/>
    <x v="1"/>
  </r>
  <r>
    <x v="9"/>
    <x v="0"/>
    <x v="9"/>
    <x v="9"/>
    <n v="0"/>
    <n v="0"/>
    <n v="88"/>
    <n v="120560"/>
    <n v="350"/>
    <n v="3"/>
    <x v="11"/>
    <x v="5"/>
    <x v="5"/>
    <x v="1"/>
    <x v="7"/>
    <x v="2"/>
    <x v="1"/>
  </r>
  <r>
    <x v="10"/>
    <x v="0"/>
    <x v="10"/>
    <x v="10"/>
    <n v="0"/>
    <n v="0"/>
    <n v="687"/>
    <n v="1064850"/>
    <n v="769"/>
    <n v="19"/>
    <x v="0"/>
    <x v="0"/>
    <x v="0"/>
    <x v="0"/>
    <x v="0"/>
    <x v="0"/>
    <x v="0"/>
  </r>
  <r>
    <x v="10"/>
    <x v="0"/>
    <x v="10"/>
    <x v="10"/>
    <n v="0"/>
    <n v="0"/>
    <n v="769"/>
    <n v="1115050"/>
    <n v="764"/>
    <n v="25"/>
    <x v="0"/>
    <x v="0"/>
    <x v="0"/>
    <x v="0"/>
    <x v="2"/>
    <x v="2"/>
    <x v="1"/>
  </r>
  <r>
    <x v="10"/>
    <x v="0"/>
    <x v="10"/>
    <x v="10"/>
    <n v="0"/>
    <n v="0"/>
    <n v="527"/>
    <n v="843200"/>
    <n v="490"/>
    <n v="13"/>
    <x v="0"/>
    <x v="0"/>
    <x v="0"/>
    <x v="0"/>
    <x v="3"/>
    <x v="0"/>
    <x v="0"/>
  </r>
  <r>
    <x v="10"/>
    <x v="0"/>
    <x v="10"/>
    <x v="10"/>
    <n v="0"/>
    <n v="0"/>
    <n v="543"/>
    <n v="640740"/>
    <n v="474"/>
    <n v="20"/>
    <x v="0"/>
    <x v="0"/>
    <x v="0"/>
    <x v="0"/>
    <x v="5"/>
    <x v="2"/>
    <x v="1"/>
  </r>
  <r>
    <x v="10"/>
    <x v="0"/>
    <x v="10"/>
    <x v="10"/>
    <n v="0"/>
    <n v="0"/>
    <n v="325"/>
    <n v="445250"/>
    <n v="357"/>
    <n v="8"/>
    <x v="0"/>
    <x v="0"/>
    <x v="0"/>
    <x v="0"/>
    <x v="7"/>
    <x v="2"/>
    <x v="1"/>
  </r>
  <r>
    <x v="10"/>
    <x v="0"/>
    <x v="10"/>
    <x v="10"/>
    <n v="0"/>
    <n v="0"/>
    <n v="502"/>
    <n v="893560"/>
    <n v="425"/>
    <n v="19"/>
    <x v="0"/>
    <x v="0"/>
    <x v="0"/>
    <x v="0"/>
    <x v="8"/>
    <x v="0"/>
    <x v="1"/>
  </r>
  <r>
    <x v="10"/>
    <x v="0"/>
    <x v="10"/>
    <x v="10"/>
    <n v="0"/>
    <n v="0"/>
    <n v="694"/>
    <n v="312300"/>
    <n v="670"/>
    <n v="25"/>
    <x v="0"/>
    <x v="0"/>
    <x v="0"/>
    <x v="0"/>
    <x v="4"/>
    <x v="1"/>
    <x v="0"/>
  </r>
  <r>
    <x v="10"/>
    <x v="0"/>
    <x v="10"/>
    <x v="10"/>
    <n v="0"/>
    <n v="0"/>
    <n v="991"/>
    <n v="792800"/>
    <n v="904"/>
    <n v="27"/>
    <x v="0"/>
    <x v="0"/>
    <x v="0"/>
    <x v="0"/>
    <x v="1"/>
    <x v="1"/>
    <x v="1"/>
  </r>
  <r>
    <x v="10"/>
    <x v="0"/>
    <x v="10"/>
    <x v="10"/>
    <n v="0"/>
    <n v="0"/>
    <n v="944"/>
    <n v="575840"/>
    <n v="849"/>
    <n v="30"/>
    <x v="0"/>
    <x v="0"/>
    <x v="0"/>
    <x v="0"/>
    <x v="6"/>
    <x v="1"/>
    <x v="0"/>
  </r>
  <r>
    <x v="10"/>
    <x v="0"/>
    <x v="10"/>
    <x v="10"/>
    <n v="0"/>
    <n v="0"/>
    <n v="346"/>
    <n v="536300"/>
    <n v="723"/>
    <n v="12"/>
    <x v="1"/>
    <x v="0"/>
    <x v="0"/>
    <x v="1"/>
    <x v="0"/>
    <x v="0"/>
    <x v="0"/>
  </r>
  <r>
    <x v="10"/>
    <x v="0"/>
    <x v="10"/>
    <x v="10"/>
    <n v="0"/>
    <n v="0"/>
    <n v="195"/>
    <n v="282750"/>
    <n v="386"/>
    <n v="5"/>
    <x v="1"/>
    <x v="0"/>
    <x v="0"/>
    <x v="1"/>
    <x v="2"/>
    <x v="2"/>
    <x v="1"/>
  </r>
  <r>
    <x v="10"/>
    <x v="0"/>
    <x v="10"/>
    <x v="10"/>
    <n v="0"/>
    <n v="0"/>
    <n v="67"/>
    <n v="107200"/>
    <n v="124"/>
    <n v="2"/>
    <x v="1"/>
    <x v="0"/>
    <x v="0"/>
    <x v="1"/>
    <x v="3"/>
    <x v="0"/>
    <x v="0"/>
  </r>
  <r>
    <x v="10"/>
    <x v="0"/>
    <x v="10"/>
    <x v="10"/>
    <n v="0"/>
    <n v="0"/>
    <n v="280"/>
    <n v="330400"/>
    <n v="570"/>
    <n v="10"/>
    <x v="1"/>
    <x v="0"/>
    <x v="0"/>
    <x v="1"/>
    <x v="5"/>
    <x v="2"/>
    <x v="1"/>
  </r>
  <r>
    <x v="10"/>
    <x v="0"/>
    <x v="10"/>
    <x v="10"/>
    <n v="0"/>
    <n v="0"/>
    <n v="185"/>
    <n v="253450"/>
    <n v="446"/>
    <n v="5"/>
    <x v="1"/>
    <x v="0"/>
    <x v="0"/>
    <x v="1"/>
    <x v="7"/>
    <x v="2"/>
    <x v="1"/>
  </r>
  <r>
    <x v="10"/>
    <x v="0"/>
    <x v="10"/>
    <x v="10"/>
    <n v="0"/>
    <n v="0"/>
    <n v="422"/>
    <n v="751160"/>
    <n v="811"/>
    <n v="13"/>
    <x v="1"/>
    <x v="0"/>
    <x v="0"/>
    <x v="1"/>
    <x v="8"/>
    <x v="0"/>
    <x v="1"/>
  </r>
  <r>
    <x v="10"/>
    <x v="0"/>
    <x v="10"/>
    <x v="10"/>
    <n v="0"/>
    <n v="0"/>
    <n v="66"/>
    <n v="102300"/>
    <n v="79"/>
    <n v="2"/>
    <x v="2"/>
    <x v="1"/>
    <x v="1"/>
    <x v="0"/>
    <x v="0"/>
    <x v="0"/>
    <x v="0"/>
  </r>
  <r>
    <x v="10"/>
    <x v="0"/>
    <x v="10"/>
    <x v="10"/>
    <n v="0"/>
    <n v="0"/>
    <n v="193"/>
    <n v="279850"/>
    <n v="220"/>
    <n v="4"/>
    <x v="2"/>
    <x v="1"/>
    <x v="1"/>
    <x v="0"/>
    <x v="2"/>
    <x v="2"/>
    <x v="1"/>
  </r>
  <r>
    <x v="10"/>
    <x v="0"/>
    <x v="10"/>
    <x v="10"/>
    <n v="0"/>
    <n v="0"/>
    <n v="345"/>
    <n v="552000"/>
    <n v="560"/>
    <n v="11"/>
    <x v="2"/>
    <x v="1"/>
    <x v="1"/>
    <x v="0"/>
    <x v="3"/>
    <x v="0"/>
    <x v="0"/>
  </r>
  <r>
    <x v="10"/>
    <x v="0"/>
    <x v="10"/>
    <x v="10"/>
    <n v="0"/>
    <n v="0"/>
    <n v="474"/>
    <n v="559320"/>
    <n v="648"/>
    <n v="9"/>
    <x v="2"/>
    <x v="1"/>
    <x v="1"/>
    <x v="0"/>
    <x v="5"/>
    <x v="2"/>
    <x v="1"/>
  </r>
  <r>
    <x v="10"/>
    <x v="0"/>
    <x v="10"/>
    <x v="10"/>
    <n v="0"/>
    <n v="0"/>
    <n v="363"/>
    <n v="497310"/>
    <n v="551"/>
    <n v="10"/>
    <x v="2"/>
    <x v="1"/>
    <x v="1"/>
    <x v="0"/>
    <x v="7"/>
    <x v="2"/>
    <x v="1"/>
  </r>
  <r>
    <x v="10"/>
    <x v="0"/>
    <x v="10"/>
    <x v="10"/>
    <n v="0"/>
    <n v="0"/>
    <n v="434"/>
    <n v="772520"/>
    <n v="531"/>
    <n v="11"/>
    <x v="2"/>
    <x v="1"/>
    <x v="1"/>
    <x v="0"/>
    <x v="8"/>
    <x v="0"/>
    <x v="1"/>
  </r>
  <r>
    <x v="10"/>
    <x v="0"/>
    <x v="10"/>
    <x v="10"/>
    <n v="0"/>
    <n v="0"/>
    <n v="51"/>
    <n v="22950"/>
    <n v="84"/>
    <n v="2"/>
    <x v="2"/>
    <x v="1"/>
    <x v="1"/>
    <x v="0"/>
    <x v="4"/>
    <x v="1"/>
    <x v="0"/>
  </r>
  <r>
    <x v="10"/>
    <x v="0"/>
    <x v="10"/>
    <x v="10"/>
    <n v="0"/>
    <n v="0"/>
    <n v="238"/>
    <n v="368900"/>
    <n v="572"/>
    <n v="12"/>
    <x v="3"/>
    <x v="1"/>
    <x v="1"/>
    <x v="1"/>
    <x v="0"/>
    <x v="0"/>
    <x v="0"/>
  </r>
  <r>
    <x v="10"/>
    <x v="0"/>
    <x v="10"/>
    <x v="10"/>
    <n v="0"/>
    <n v="0"/>
    <n v="371"/>
    <n v="537950"/>
    <n v="874"/>
    <n v="19"/>
    <x v="3"/>
    <x v="1"/>
    <x v="1"/>
    <x v="1"/>
    <x v="2"/>
    <x v="2"/>
    <x v="1"/>
  </r>
  <r>
    <x v="10"/>
    <x v="0"/>
    <x v="10"/>
    <x v="10"/>
    <n v="0"/>
    <n v="0"/>
    <n v="169"/>
    <n v="270400"/>
    <n v="432"/>
    <n v="6"/>
    <x v="3"/>
    <x v="1"/>
    <x v="1"/>
    <x v="1"/>
    <x v="3"/>
    <x v="0"/>
    <x v="0"/>
  </r>
  <r>
    <x v="10"/>
    <x v="0"/>
    <x v="10"/>
    <x v="10"/>
    <n v="0"/>
    <n v="0"/>
    <n v="184"/>
    <n v="217120"/>
    <n v="541"/>
    <n v="6"/>
    <x v="3"/>
    <x v="1"/>
    <x v="1"/>
    <x v="1"/>
    <x v="5"/>
    <x v="2"/>
    <x v="1"/>
  </r>
  <r>
    <x v="10"/>
    <x v="0"/>
    <x v="10"/>
    <x v="10"/>
    <n v="0"/>
    <n v="0"/>
    <n v="222"/>
    <n v="304140"/>
    <n v="618"/>
    <n v="7"/>
    <x v="3"/>
    <x v="1"/>
    <x v="1"/>
    <x v="1"/>
    <x v="7"/>
    <x v="2"/>
    <x v="1"/>
  </r>
  <r>
    <x v="10"/>
    <x v="0"/>
    <x v="10"/>
    <x v="10"/>
    <n v="0"/>
    <n v="0"/>
    <n v="866"/>
    <n v="1342300"/>
    <n v="716"/>
    <n v="25"/>
    <x v="4"/>
    <x v="2"/>
    <x v="2"/>
    <x v="0"/>
    <x v="0"/>
    <x v="0"/>
    <x v="0"/>
  </r>
  <r>
    <x v="10"/>
    <x v="0"/>
    <x v="10"/>
    <x v="10"/>
    <n v="0"/>
    <n v="0"/>
    <n v="356"/>
    <n v="516200"/>
    <n v="464"/>
    <n v="8"/>
    <x v="4"/>
    <x v="2"/>
    <x v="2"/>
    <x v="0"/>
    <x v="2"/>
    <x v="2"/>
    <x v="1"/>
  </r>
  <r>
    <x v="10"/>
    <x v="0"/>
    <x v="10"/>
    <x v="10"/>
    <n v="0"/>
    <n v="0"/>
    <n v="430"/>
    <n v="688000"/>
    <n v="446"/>
    <n v="14"/>
    <x v="4"/>
    <x v="2"/>
    <x v="2"/>
    <x v="0"/>
    <x v="3"/>
    <x v="0"/>
    <x v="0"/>
  </r>
  <r>
    <x v="10"/>
    <x v="0"/>
    <x v="10"/>
    <x v="10"/>
    <n v="0"/>
    <n v="0"/>
    <n v="640"/>
    <n v="755200"/>
    <n v="730"/>
    <n v="18"/>
    <x v="4"/>
    <x v="2"/>
    <x v="2"/>
    <x v="0"/>
    <x v="5"/>
    <x v="2"/>
    <x v="1"/>
  </r>
  <r>
    <x v="10"/>
    <x v="0"/>
    <x v="10"/>
    <x v="10"/>
    <n v="0"/>
    <n v="0"/>
    <n v="836"/>
    <n v="1145320"/>
    <n v="760"/>
    <n v="23"/>
    <x v="4"/>
    <x v="2"/>
    <x v="2"/>
    <x v="0"/>
    <x v="7"/>
    <x v="2"/>
    <x v="1"/>
  </r>
  <r>
    <x v="10"/>
    <x v="0"/>
    <x v="10"/>
    <x v="10"/>
    <n v="0"/>
    <n v="0"/>
    <n v="597"/>
    <n v="1062660"/>
    <n v="445"/>
    <n v="18"/>
    <x v="4"/>
    <x v="2"/>
    <x v="2"/>
    <x v="0"/>
    <x v="8"/>
    <x v="0"/>
    <x v="1"/>
  </r>
  <r>
    <x v="10"/>
    <x v="0"/>
    <x v="10"/>
    <x v="10"/>
    <n v="0"/>
    <n v="0"/>
    <n v="1633"/>
    <n v="734850"/>
    <n v="1250"/>
    <n v="46"/>
    <x v="4"/>
    <x v="2"/>
    <x v="2"/>
    <x v="0"/>
    <x v="4"/>
    <x v="1"/>
    <x v="0"/>
  </r>
  <r>
    <x v="10"/>
    <x v="0"/>
    <x v="10"/>
    <x v="10"/>
    <n v="0"/>
    <n v="0"/>
    <n v="693"/>
    <n v="554400"/>
    <n v="559"/>
    <n v="15"/>
    <x v="4"/>
    <x v="2"/>
    <x v="2"/>
    <x v="0"/>
    <x v="1"/>
    <x v="1"/>
    <x v="1"/>
  </r>
  <r>
    <x v="10"/>
    <x v="0"/>
    <x v="10"/>
    <x v="10"/>
    <n v="0"/>
    <n v="0"/>
    <n v="850"/>
    <n v="518500"/>
    <n v="1038"/>
    <n v="23"/>
    <x v="4"/>
    <x v="2"/>
    <x v="2"/>
    <x v="0"/>
    <x v="6"/>
    <x v="1"/>
    <x v="0"/>
  </r>
  <r>
    <x v="10"/>
    <x v="0"/>
    <x v="10"/>
    <x v="10"/>
    <n v="0"/>
    <n v="0"/>
    <n v="259"/>
    <n v="401450"/>
    <n v="687"/>
    <n v="37"/>
    <x v="5"/>
    <x v="2"/>
    <x v="2"/>
    <x v="1"/>
    <x v="0"/>
    <x v="0"/>
    <x v="0"/>
  </r>
  <r>
    <x v="10"/>
    <x v="0"/>
    <x v="10"/>
    <x v="10"/>
    <n v="0"/>
    <n v="0"/>
    <n v="140"/>
    <n v="203000"/>
    <n v="451"/>
    <n v="16"/>
    <x v="5"/>
    <x v="2"/>
    <x v="2"/>
    <x v="1"/>
    <x v="2"/>
    <x v="2"/>
    <x v="1"/>
  </r>
  <r>
    <x v="10"/>
    <x v="0"/>
    <x v="10"/>
    <x v="10"/>
    <n v="0"/>
    <n v="0"/>
    <n v="320"/>
    <n v="512000"/>
    <n v="1099"/>
    <n v="36"/>
    <x v="5"/>
    <x v="2"/>
    <x v="2"/>
    <x v="1"/>
    <x v="3"/>
    <x v="0"/>
    <x v="0"/>
  </r>
  <r>
    <x v="10"/>
    <x v="0"/>
    <x v="10"/>
    <x v="10"/>
    <n v="0"/>
    <n v="0"/>
    <n v="346"/>
    <n v="408280"/>
    <n v="888"/>
    <n v="32"/>
    <x v="5"/>
    <x v="2"/>
    <x v="2"/>
    <x v="1"/>
    <x v="5"/>
    <x v="2"/>
    <x v="1"/>
  </r>
  <r>
    <x v="10"/>
    <x v="0"/>
    <x v="10"/>
    <x v="10"/>
    <n v="0"/>
    <n v="0"/>
    <n v="199"/>
    <n v="272630"/>
    <n v="698"/>
    <n v="16"/>
    <x v="5"/>
    <x v="2"/>
    <x v="2"/>
    <x v="1"/>
    <x v="7"/>
    <x v="2"/>
    <x v="1"/>
  </r>
  <r>
    <x v="10"/>
    <x v="0"/>
    <x v="10"/>
    <x v="10"/>
    <n v="0"/>
    <n v="0"/>
    <n v="139"/>
    <n v="247420"/>
    <n v="445"/>
    <n v="15"/>
    <x v="5"/>
    <x v="2"/>
    <x v="2"/>
    <x v="1"/>
    <x v="8"/>
    <x v="0"/>
    <x v="1"/>
  </r>
  <r>
    <x v="10"/>
    <x v="0"/>
    <x v="10"/>
    <x v="10"/>
    <n v="0"/>
    <n v="0"/>
    <n v="907"/>
    <n v="1405850"/>
    <n v="1041"/>
    <n v="19"/>
    <x v="6"/>
    <x v="3"/>
    <x v="3"/>
    <x v="0"/>
    <x v="0"/>
    <x v="0"/>
    <x v="0"/>
  </r>
  <r>
    <x v="10"/>
    <x v="0"/>
    <x v="10"/>
    <x v="10"/>
    <n v="0"/>
    <n v="0"/>
    <n v="621"/>
    <n v="900450"/>
    <n v="848"/>
    <n v="21"/>
    <x v="6"/>
    <x v="3"/>
    <x v="3"/>
    <x v="0"/>
    <x v="2"/>
    <x v="2"/>
    <x v="1"/>
  </r>
  <r>
    <x v="10"/>
    <x v="0"/>
    <x v="10"/>
    <x v="10"/>
    <n v="0"/>
    <n v="0"/>
    <n v="695"/>
    <n v="1112000"/>
    <n v="998"/>
    <n v="25"/>
    <x v="6"/>
    <x v="3"/>
    <x v="3"/>
    <x v="0"/>
    <x v="3"/>
    <x v="0"/>
    <x v="0"/>
  </r>
  <r>
    <x v="10"/>
    <x v="0"/>
    <x v="10"/>
    <x v="10"/>
    <n v="0"/>
    <n v="0"/>
    <n v="617"/>
    <n v="728060"/>
    <n v="634"/>
    <n v="15"/>
    <x v="6"/>
    <x v="3"/>
    <x v="3"/>
    <x v="0"/>
    <x v="5"/>
    <x v="2"/>
    <x v="1"/>
  </r>
  <r>
    <x v="10"/>
    <x v="0"/>
    <x v="10"/>
    <x v="10"/>
    <n v="0"/>
    <n v="0"/>
    <n v="578"/>
    <n v="791860"/>
    <n v="586"/>
    <n v="16"/>
    <x v="6"/>
    <x v="3"/>
    <x v="3"/>
    <x v="0"/>
    <x v="7"/>
    <x v="2"/>
    <x v="1"/>
  </r>
  <r>
    <x v="10"/>
    <x v="0"/>
    <x v="10"/>
    <x v="10"/>
    <n v="0"/>
    <n v="0"/>
    <n v="416"/>
    <n v="740480"/>
    <n v="593"/>
    <n v="9"/>
    <x v="6"/>
    <x v="3"/>
    <x v="3"/>
    <x v="0"/>
    <x v="8"/>
    <x v="0"/>
    <x v="1"/>
  </r>
  <r>
    <x v="10"/>
    <x v="0"/>
    <x v="10"/>
    <x v="10"/>
    <n v="0"/>
    <n v="0"/>
    <n v="1270"/>
    <n v="571500"/>
    <n v="1347"/>
    <n v="48"/>
    <x v="6"/>
    <x v="3"/>
    <x v="3"/>
    <x v="0"/>
    <x v="4"/>
    <x v="1"/>
    <x v="0"/>
  </r>
  <r>
    <x v="10"/>
    <x v="0"/>
    <x v="10"/>
    <x v="10"/>
    <n v="0"/>
    <n v="0"/>
    <n v="820"/>
    <n v="656000"/>
    <n v="978"/>
    <n v="23"/>
    <x v="6"/>
    <x v="3"/>
    <x v="3"/>
    <x v="0"/>
    <x v="1"/>
    <x v="1"/>
    <x v="1"/>
  </r>
  <r>
    <x v="10"/>
    <x v="0"/>
    <x v="10"/>
    <x v="10"/>
    <n v="0"/>
    <n v="0"/>
    <n v="225"/>
    <n v="137250"/>
    <n v="322"/>
    <n v="5"/>
    <x v="6"/>
    <x v="3"/>
    <x v="3"/>
    <x v="0"/>
    <x v="6"/>
    <x v="1"/>
    <x v="0"/>
  </r>
  <r>
    <x v="10"/>
    <x v="0"/>
    <x v="10"/>
    <x v="10"/>
    <n v="0"/>
    <n v="0"/>
    <n v="293"/>
    <n v="454150"/>
    <n v="535"/>
    <n v="10"/>
    <x v="7"/>
    <x v="3"/>
    <x v="3"/>
    <x v="1"/>
    <x v="0"/>
    <x v="0"/>
    <x v="0"/>
  </r>
  <r>
    <x v="10"/>
    <x v="0"/>
    <x v="10"/>
    <x v="10"/>
    <n v="0"/>
    <n v="0"/>
    <n v="229"/>
    <n v="332050"/>
    <n v="429"/>
    <n v="8"/>
    <x v="7"/>
    <x v="3"/>
    <x v="3"/>
    <x v="1"/>
    <x v="2"/>
    <x v="2"/>
    <x v="1"/>
  </r>
  <r>
    <x v="10"/>
    <x v="0"/>
    <x v="10"/>
    <x v="10"/>
    <n v="0"/>
    <n v="0"/>
    <n v="273"/>
    <n v="436800"/>
    <n v="599"/>
    <n v="8"/>
    <x v="7"/>
    <x v="3"/>
    <x v="3"/>
    <x v="1"/>
    <x v="3"/>
    <x v="0"/>
    <x v="0"/>
  </r>
  <r>
    <x v="10"/>
    <x v="0"/>
    <x v="10"/>
    <x v="10"/>
    <n v="0"/>
    <n v="0"/>
    <n v="191"/>
    <n v="225380"/>
    <n v="320"/>
    <n v="6"/>
    <x v="7"/>
    <x v="3"/>
    <x v="3"/>
    <x v="1"/>
    <x v="5"/>
    <x v="2"/>
    <x v="1"/>
  </r>
  <r>
    <x v="10"/>
    <x v="0"/>
    <x v="10"/>
    <x v="10"/>
    <n v="0"/>
    <n v="0"/>
    <n v="357"/>
    <n v="489090"/>
    <n v="787"/>
    <n v="12"/>
    <x v="7"/>
    <x v="3"/>
    <x v="3"/>
    <x v="1"/>
    <x v="7"/>
    <x v="2"/>
    <x v="1"/>
  </r>
  <r>
    <x v="10"/>
    <x v="0"/>
    <x v="10"/>
    <x v="10"/>
    <n v="0"/>
    <n v="0"/>
    <n v="363"/>
    <n v="646140"/>
    <n v="794"/>
    <n v="9"/>
    <x v="7"/>
    <x v="3"/>
    <x v="3"/>
    <x v="1"/>
    <x v="8"/>
    <x v="0"/>
    <x v="1"/>
  </r>
  <r>
    <x v="10"/>
    <x v="0"/>
    <x v="10"/>
    <x v="10"/>
    <n v="0"/>
    <n v="0"/>
    <n v="851"/>
    <n v="1319050"/>
    <n v="1114"/>
    <n v="31"/>
    <x v="8"/>
    <x v="4"/>
    <x v="4"/>
    <x v="0"/>
    <x v="0"/>
    <x v="0"/>
    <x v="0"/>
  </r>
  <r>
    <x v="10"/>
    <x v="0"/>
    <x v="10"/>
    <x v="10"/>
    <n v="0"/>
    <n v="0"/>
    <n v="688"/>
    <n v="997600"/>
    <n v="981"/>
    <n v="23"/>
    <x v="8"/>
    <x v="4"/>
    <x v="4"/>
    <x v="0"/>
    <x v="2"/>
    <x v="2"/>
    <x v="1"/>
  </r>
  <r>
    <x v="10"/>
    <x v="0"/>
    <x v="10"/>
    <x v="10"/>
    <n v="0"/>
    <n v="0"/>
    <n v="52"/>
    <n v="83200"/>
    <n v="86"/>
    <n v="2"/>
    <x v="8"/>
    <x v="4"/>
    <x v="4"/>
    <x v="0"/>
    <x v="3"/>
    <x v="0"/>
    <x v="0"/>
  </r>
  <r>
    <x v="10"/>
    <x v="0"/>
    <x v="10"/>
    <x v="10"/>
    <n v="0"/>
    <n v="0"/>
    <n v="462"/>
    <n v="545160"/>
    <n v="745"/>
    <n v="11"/>
    <x v="8"/>
    <x v="4"/>
    <x v="4"/>
    <x v="0"/>
    <x v="5"/>
    <x v="2"/>
    <x v="1"/>
  </r>
  <r>
    <x v="10"/>
    <x v="0"/>
    <x v="10"/>
    <x v="10"/>
    <n v="0"/>
    <n v="0"/>
    <n v="453"/>
    <n v="620610"/>
    <n v="611"/>
    <n v="12"/>
    <x v="8"/>
    <x v="4"/>
    <x v="4"/>
    <x v="0"/>
    <x v="7"/>
    <x v="2"/>
    <x v="1"/>
  </r>
  <r>
    <x v="10"/>
    <x v="0"/>
    <x v="10"/>
    <x v="10"/>
    <n v="0"/>
    <n v="0"/>
    <n v="180"/>
    <n v="320400"/>
    <n v="249"/>
    <n v="4"/>
    <x v="8"/>
    <x v="4"/>
    <x v="4"/>
    <x v="0"/>
    <x v="8"/>
    <x v="0"/>
    <x v="1"/>
  </r>
  <r>
    <x v="10"/>
    <x v="0"/>
    <x v="10"/>
    <x v="10"/>
    <n v="0"/>
    <n v="0"/>
    <n v="1124"/>
    <n v="505800"/>
    <n v="1393"/>
    <n v="26"/>
    <x v="8"/>
    <x v="4"/>
    <x v="4"/>
    <x v="0"/>
    <x v="4"/>
    <x v="1"/>
    <x v="0"/>
  </r>
  <r>
    <x v="10"/>
    <x v="0"/>
    <x v="10"/>
    <x v="10"/>
    <n v="0"/>
    <n v="0"/>
    <n v="248"/>
    <n v="384400"/>
    <n v="920"/>
    <n v="40"/>
    <x v="9"/>
    <x v="4"/>
    <x v="4"/>
    <x v="1"/>
    <x v="0"/>
    <x v="0"/>
    <x v="0"/>
  </r>
  <r>
    <x v="10"/>
    <x v="0"/>
    <x v="10"/>
    <x v="10"/>
    <n v="0"/>
    <n v="0"/>
    <n v="270"/>
    <n v="391500"/>
    <n v="784"/>
    <n v="26"/>
    <x v="9"/>
    <x v="4"/>
    <x v="4"/>
    <x v="1"/>
    <x v="2"/>
    <x v="2"/>
    <x v="1"/>
  </r>
  <r>
    <x v="10"/>
    <x v="0"/>
    <x v="10"/>
    <x v="10"/>
    <n v="0"/>
    <n v="0"/>
    <n v="303"/>
    <n v="484800"/>
    <n v="1075"/>
    <n v="41"/>
    <x v="9"/>
    <x v="4"/>
    <x v="4"/>
    <x v="1"/>
    <x v="3"/>
    <x v="0"/>
    <x v="0"/>
  </r>
  <r>
    <x v="10"/>
    <x v="0"/>
    <x v="10"/>
    <x v="10"/>
    <n v="0"/>
    <n v="0"/>
    <n v="461"/>
    <n v="543980"/>
    <n v="1785"/>
    <n v="73"/>
    <x v="9"/>
    <x v="4"/>
    <x v="4"/>
    <x v="1"/>
    <x v="5"/>
    <x v="2"/>
    <x v="1"/>
  </r>
  <r>
    <x v="10"/>
    <x v="0"/>
    <x v="10"/>
    <x v="10"/>
    <n v="0"/>
    <n v="0"/>
    <n v="376"/>
    <n v="515120"/>
    <n v="1052"/>
    <n v="53"/>
    <x v="9"/>
    <x v="4"/>
    <x v="4"/>
    <x v="1"/>
    <x v="7"/>
    <x v="2"/>
    <x v="1"/>
  </r>
  <r>
    <x v="10"/>
    <x v="0"/>
    <x v="10"/>
    <x v="10"/>
    <n v="0"/>
    <n v="0"/>
    <n v="752"/>
    <n v="1165600"/>
    <n v="934"/>
    <n v="17"/>
    <x v="10"/>
    <x v="5"/>
    <x v="5"/>
    <x v="0"/>
    <x v="0"/>
    <x v="0"/>
    <x v="0"/>
  </r>
  <r>
    <x v="10"/>
    <x v="0"/>
    <x v="10"/>
    <x v="10"/>
    <n v="0"/>
    <n v="0"/>
    <n v="793"/>
    <n v="1149850"/>
    <n v="724"/>
    <n v="22"/>
    <x v="10"/>
    <x v="5"/>
    <x v="5"/>
    <x v="0"/>
    <x v="2"/>
    <x v="2"/>
    <x v="1"/>
  </r>
  <r>
    <x v="10"/>
    <x v="0"/>
    <x v="10"/>
    <x v="10"/>
    <n v="0"/>
    <n v="0"/>
    <n v="885"/>
    <n v="1416000"/>
    <n v="1194"/>
    <n v="21"/>
    <x v="10"/>
    <x v="5"/>
    <x v="5"/>
    <x v="0"/>
    <x v="3"/>
    <x v="0"/>
    <x v="0"/>
  </r>
  <r>
    <x v="10"/>
    <x v="0"/>
    <x v="10"/>
    <x v="10"/>
    <n v="0"/>
    <n v="0"/>
    <n v="347"/>
    <n v="409460"/>
    <n v="499"/>
    <n v="7"/>
    <x v="10"/>
    <x v="5"/>
    <x v="5"/>
    <x v="0"/>
    <x v="5"/>
    <x v="2"/>
    <x v="1"/>
  </r>
  <r>
    <x v="10"/>
    <x v="0"/>
    <x v="10"/>
    <x v="10"/>
    <n v="0"/>
    <n v="0"/>
    <n v="764"/>
    <n v="1046680"/>
    <n v="906"/>
    <n v="13"/>
    <x v="10"/>
    <x v="5"/>
    <x v="5"/>
    <x v="0"/>
    <x v="7"/>
    <x v="2"/>
    <x v="1"/>
  </r>
  <r>
    <x v="10"/>
    <x v="0"/>
    <x v="10"/>
    <x v="10"/>
    <n v="0"/>
    <n v="0"/>
    <n v="428"/>
    <n v="761840"/>
    <n v="647"/>
    <n v="8"/>
    <x v="10"/>
    <x v="5"/>
    <x v="5"/>
    <x v="0"/>
    <x v="8"/>
    <x v="0"/>
    <x v="1"/>
  </r>
  <r>
    <x v="10"/>
    <x v="0"/>
    <x v="10"/>
    <x v="10"/>
    <n v="0"/>
    <n v="0"/>
    <n v="1110"/>
    <n v="499500"/>
    <n v="1216"/>
    <n v="26"/>
    <x v="10"/>
    <x v="5"/>
    <x v="5"/>
    <x v="0"/>
    <x v="4"/>
    <x v="1"/>
    <x v="0"/>
  </r>
  <r>
    <x v="10"/>
    <x v="0"/>
    <x v="10"/>
    <x v="10"/>
    <n v="0"/>
    <n v="0"/>
    <n v="821"/>
    <n v="656800"/>
    <n v="898"/>
    <n v="18"/>
    <x v="10"/>
    <x v="5"/>
    <x v="5"/>
    <x v="0"/>
    <x v="1"/>
    <x v="1"/>
    <x v="1"/>
  </r>
  <r>
    <x v="10"/>
    <x v="0"/>
    <x v="10"/>
    <x v="10"/>
    <n v="0"/>
    <n v="0"/>
    <n v="1258"/>
    <n v="767380"/>
    <n v="1430"/>
    <n v="23"/>
    <x v="10"/>
    <x v="5"/>
    <x v="5"/>
    <x v="0"/>
    <x v="6"/>
    <x v="1"/>
    <x v="0"/>
  </r>
  <r>
    <x v="10"/>
    <x v="0"/>
    <x v="10"/>
    <x v="10"/>
    <n v="0"/>
    <n v="0"/>
    <n v="482"/>
    <n v="747100"/>
    <n v="1613"/>
    <n v="26"/>
    <x v="11"/>
    <x v="5"/>
    <x v="5"/>
    <x v="1"/>
    <x v="0"/>
    <x v="0"/>
    <x v="0"/>
  </r>
  <r>
    <x v="10"/>
    <x v="0"/>
    <x v="10"/>
    <x v="10"/>
    <n v="0"/>
    <n v="0"/>
    <n v="252"/>
    <n v="365400"/>
    <n v="800"/>
    <n v="13"/>
    <x v="11"/>
    <x v="5"/>
    <x v="5"/>
    <x v="1"/>
    <x v="2"/>
    <x v="2"/>
    <x v="1"/>
  </r>
  <r>
    <x v="10"/>
    <x v="0"/>
    <x v="10"/>
    <x v="10"/>
    <n v="0"/>
    <n v="0"/>
    <n v="212"/>
    <n v="339200"/>
    <n v="657"/>
    <n v="11"/>
    <x v="11"/>
    <x v="5"/>
    <x v="5"/>
    <x v="1"/>
    <x v="3"/>
    <x v="0"/>
    <x v="0"/>
  </r>
  <r>
    <x v="10"/>
    <x v="0"/>
    <x v="10"/>
    <x v="10"/>
    <n v="0"/>
    <n v="0"/>
    <n v="256"/>
    <n v="302080"/>
    <n v="747"/>
    <n v="11"/>
    <x v="11"/>
    <x v="5"/>
    <x v="5"/>
    <x v="1"/>
    <x v="5"/>
    <x v="2"/>
    <x v="1"/>
  </r>
  <r>
    <x v="10"/>
    <x v="0"/>
    <x v="10"/>
    <x v="10"/>
    <n v="0"/>
    <n v="0"/>
    <n v="90"/>
    <n v="123300"/>
    <n v="257"/>
    <n v="3"/>
    <x v="11"/>
    <x v="5"/>
    <x v="5"/>
    <x v="1"/>
    <x v="7"/>
    <x v="2"/>
    <x v="1"/>
  </r>
  <r>
    <x v="11"/>
    <x v="0"/>
    <x v="11"/>
    <x v="11"/>
    <n v="0"/>
    <n v="0"/>
    <n v="464"/>
    <n v="719200"/>
    <n v="293"/>
    <n v="12"/>
    <x v="0"/>
    <x v="0"/>
    <x v="0"/>
    <x v="0"/>
    <x v="0"/>
    <x v="0"/>
    <x v="0"/>
  </r>
  <r>
    <x v="11"/>
    <x v="0"/>
    <x v="11"/>
    <x v="11"/>
    <n v="0"/>
    <n v="0"/>
    <n v="383"/>
    <n v="555350"/>
    <n v="372"/>
    <n v="9"/>
    <x v="0"/>
    <x v="0"/>
    <x v="0"/>
    <x v="0"/>
    <x v="2"/>
    <x v="2"/>
    <x v="1"/>
  </r>
  <r>
    <x v="11"/>
    <x v="0"/>
    <x v="11"/>
    <x v="11"/>
    <n v="0"/>
    <n v="0"/>
    <n v="278"/>
    <n v="444800"/>
    <n v="205"/>
    <n v="7"/>
    <x v="0"/>
    <x v="0"/>
    <x v="0"/>
    <x v="0"/>
    <x v="3"/>
    <x v="0"/>
    <x v="0"/>
  </r>
  <r>
    <x v="11"/>
    <x v="0"/>
    <x v="11"/>
    <x v="11"/>
    <n v="0"/>
    <n v="0"/>
    <n v="282"/>
    <n v="332760"/>
    <n v="185"/>
    <n v="7"/>
    <x v="0"/>
    <x v="0"/>
    <x v="0"/>
    <x v="0"/>
    <x v="5"/>
    <x v="2"/>
    <x v="1"/>
  </r>
  <r>
    <x v="11"/>
    <x v="0"/>
    <x v="11"/>
    <x v="11"/>
    <n v="0"/>
    <n v="0"/>
    <n v="193"/>
    <n v="264410"/>
    <n v="157"/>
    <n v="7"/>
    <x v="0"/>
    <x v="0"/>
    <x v="0"/>
    <x v="0"/>
    <x v="7"/>
    <x v="2"/>
    <x v="1"/>
  </r>
  <r>
    <x v="11"/>
    <x v="0"/>
    <x v="11"/>
    <x v="11"/>
    <n v="0"/>
    <n v="0"/>
    <n v="226"/>
    <n v="402280"/>
    <n v="191"/>
    <n v="8"/>
    <x v="0"/>
    <x v="0"/>
    <x v="0"/>
    <x v="0"/>
    <x v="8"/>
    <x v="0"/>
    <x v="1"/>
  </r>
  <r>
    <x v="11"/>
    <x v="0"/>
    <x v="11"/>
    <x v="11"/>
    <n v="0"/>
    <n v="0"/>
    <n v="388"/>
    <n v="174600"/>
    <n v="271"/>
    <n v="11"/>
    <x v="0"/>
    <x v="0"/>
    <x v="0"/>
    <x v="0"/>
    <x v="4"/>
    <x v="1"/>
    <x v="0"/>
  </r>
  <r>
    <x v="11"/>
    <x v="0"/>
    <x v="11"/>
    <x v="11"/>
    <n v="0"/>
    <n v="0"/>
    <n v="523"/>
    <n v="418400"/>
    <n v="367"/>
    <n v="14"/>
    <x v="0"/>
    <x v="0"/>
    <x v="0"/>
    <x v="0"/>
    <x v="1"/>
    <x v="1"/>
    <x v="1"/>
  </r>
  <r>
    <x v="11"/>
    <x v="0"/>
    <x v="11"/>
    <x v="11"/>
    <n v="0"/>
    <n v="0"/>
    <n v="503"/>
    <n v="306830"/>
    <n v="333"/>
    <n v="13"/>
    <x v="0"/>
    <x v="0"/>
    <x v="0"/>
    <x v="0"/>
    <x v="6"/>
    <x v="1"/>
    <x v="0"/>
  </r>
  <r>
    <x v="11"/>
    <x v="0"/>
    <x v="11"/>
    <x v="11"/>
    <n v="0"/>
    <n v="0"/>
    <n v="240"/>
    <n v="372000"/>
    <n v="474"/>
    <n v="9"/>
    <x v="1"/>
    <x v="0"/>
    <x v="0"/>
    <x v="1"/>
    <x v="0"/>
    <x v="0"/>
    <x v="0"/>
  </r>
  <r>
    <x v="11"/>
    <x v="0"/>
    <x v="11"/>
    <x v="11"/>
    <n v="0"/>
    <n v="0"/>
    <n v="156"/>
    <n v="226200"/>
    <n v="227"/>
    <n v="3"/>
    <x v="1"/>
    <x v="0"/>
    <x v="0"/>
    <x v="1"/>
    <x v="2"/>
    <x v="2"/>
    <x v="1"/>
  </r>
  <r>
    <x v="11"/>
    <x v="0"/>
    <x v="11"/>
    <x v="11"/>
    <n v="0"/>
    <n v="0"/>
    <n v="40"/>
    <n v="64000"/>
    <n v="83"/>
    <n v="1"/>
    <x v="1"/>
    <x v="0"/>
    <x v="0"/>
    <x v="1"/>
    <x v="3"/>
    <x v="0"/>
    <x v="0"/>
  </r>
  <r>
    <x v="11"/>
    <x v="0"/>
    <x v="11"/>
    <x v="11"/>
    <n v="0"/>
    <n v="0"/>
    <n v="200"/>
    <n v="236000"/>
    <n v="363"/>
    <n v="7"/>
    <x v="1"/>
    <x v="0"/>
    <x v="0"/>
    <x v="1"/>
    <x v="5"/>
    <x v="2"/>
    <x v="1"/>
  </r>
  <r>
    <x v="11"/>
    <x v="0"/>
    <x v="11"/>
    <x v="11"/>
    <n v="0"/>
    <n v="0"/>
    <n v="175"/>
    <n v="239750"/>
    <n v="265"/>
    <n v="6"/>
    <x v="1"/>
    <x v="0"/>
    <x v="0"/>
    <x v="1"/>
    <x v="7"/>
    <x v="2"/>
    <x v="1"/>
  </r>
  <r>
    <x v="11"/>
    <x v="0"/>
    <x v="11"/>
    <x v="11"/>
    <n v="0"/>
    <n v="0"/>
    <n v="288"/>
    <n v="512640"/>
    <n v="512"/>
    <n v="11"/>
    <x v="1"/>
    <x v="0"/>
    <x v="0"/>
    <x v="1"/>
    <x v="8"/>
    <x v="0"/>
    <x v="1"/>
  </r>
  <r>
    <x v="11"/>
    <x v="0"/>
    <x v="11"/>
    <x v="11"/>
    <n v="0"/>
    <n v="0"/>
    <n v="34"/>
    <n v="52700"/>
    <n v="44"/>
    <n v="1"/>
    <x v="2"/>
    <x v="1"/>
    <x v="1"/>
    <x v="0"/>
    <x v="0"/>
    <x v="0"/>
    <x v="0"/>
  </r>
  <r>
    <x v="11"/>
    <x v="0"/>
    <x v="11"/>
    <x v="11"/>
    <n v="0"/>
    <n v="0"/>
    <n v="109"/>
    <n v="158050"/>
    <n v="108"/>
    <n v="3"/>
    <x v="2"/>
    <x v="1"/>
    <x v="1"/>
    <x v="0"/>
    <x v="2"/>
    <x v="2"/>
    <x v="1"/>
  </r>
  <r>
    <x v="11"/>
    <x v="0"/>
    <x v="11"/>
    <x v="11"/>
    <n v="0"/>
    <n v="0"/>
    <n v="261"/>
    <n v="417600"/>
    <n v="294"/>
    <n v="5"/>
    <x v="2"/>
    <x v="1"/>
    <x v="1"/>
    <x v="0"/>
    <x v="3"/>
    <x v="0"/>
    <x v="0"/>
  </r>
  <r>
    <x v="11"/>
    <x v="0"/>
    <x v="11"/>
    <x v="11"/>
    <n v="0"/>
    <n v="0"/>
    <n v="334"/>
    <n v="394120"/>
    <n v="304"/>
    <n v="10"/>
    <x v="2"/>
    <x v="1"/>
    <x v="1"/>
    <x v="0"/>
    <x v="5"/>
    <x v="2"/>
    <x v="1"/>
  </r>
  <r>
    <x v="11"/>
    <x v="0"/>
    <x v="11"/>
    <x v="11"/>
    <n v="0"/>
    <n v="0"/>
    <n v="267"/>
    <n v="365790"/>
    <n v="276"/>
    <n v="8"/>
    <x v="2"/>
    <x v="1"/>
    <x v="1"/>
    <x v="0"/>
    <x v="7"/>
    <x v="2"/>
    <x v="1"/>
  </r>
  <r>
    <x v="11"/>
    <x v="0"/>
    <x v="11"/>
    <x v="11"/>
    <n v="0"/>
    <n v="0"/>
    <n v="250"/>
    <n v="445000"/>
    <n v="275"/>
    <n v="6"/>
    <x v="2"/>
    <x v="1"/>
    <x v="1"/>
    <x v="0"/>
    <x v="8"/>
    <x v="0"/>
    <x v="1"/>
  </r>
  <r>
    <x v="11"/>
    <x v="0"/>
    <x v="11"/>
    <x v="11"/>
    <n v="0"/>
    <n v="0"/>
    <n v="35"/>
    <n v="15750"/>
    <n v="48"/>
    <n v="1"/>
    <x v="2"/>
    <x v="1"/>
    <x v="1"/>
    <x v="0"/>
    <x v="4"/>
    <x v="1"/>
    <x v="0"/>
  </r>
  <r>
    <x v="11"/>
    <x v="0"/>
    <x v="11"/>
    <x v="11"/>
    <n v="0"/>
    <n v="0"/>
    <n v="171"/>
    <n v="265050"/>
    <n v="394"/>
    <n v="7"/>
    <x v="3"/>
    <x v="1"/>
    <x v="1"/>
    <x v="1"/>
    <x v="0"/>
    <x v="0"/>
    <x v="0"/>
  </r>
  <r>
    <x v="11"/>
    <x v="0"/>
    <x v="11"/>
    <x v="11"/>
    <n v="0"/>
    <n v="0"/>
    <n v="272"/>
    <n v="394400"/>
    <n v="590"/>
    <n v="12"/>
    <x v="3"/>
    <x v="1"/>
    <x v="1"/>
    <x v="1"/>
    <x v="2"/>
    <x v="2"/>
    <x v="1"/>
  </r>
  <r>
    <x v="11"/>
    <x v="0"/>
    <x v="11"/>
    <x v="11"/>
    <n v="0"/>
    <n v="0"/>
    <n v="117"/>
    <n v="187200"/>
    <n v="312"/>
    <n v="3"/>
    <x v="3"/>
    <x v="1"/>
    <x v="1"/>
    <x v="1"/>
    <x v="3"/>
    <x v="0"/>
    <x v="0"/>
  </r>
  <r>
    <x v="11"/>
    <x v="0"/>
    <x v="11"/>
    <x v="11"/>
    <n v="0"/>
    <n v="0"/>
    <n v="178"/>
    <n v="210040"/>
    <n v="356"/>
    <n v="7"/>
    <x v="3"/>
    <x v="1"/>
    <x v="1"/>
    <x v="1"/>
    <x v="5"/>
    <x v="2"/>
    <x v="1"/>
  </r>
  <r>
    <x v="11"/>
    <x v="0"/>
    <x v="11"/>
    <x v="11"/>
    <n v="0"/>
    <n v="0"/>
    <n v="199"/>
    <n v="272630"/>
    <n v="409"/>
    <n v="10"/>
    <x v="3"/>
    <x v="1"/>
    <x v="1"/>
    <x v="1"/>
    <x v="7"/>
    <x v="2"/>
    <x v="1"/>
  </r>
  <r>
    <x v="11"/>
    <x v="0"/>
    <x v="11"/>
    <x v="11"/>
    <n v="0"/>
    <n v="0"/>
    <n v="432"/>
    <n v="669600"/>
    <n v="276"/>
    <n v="8"/>
    <x v="4"/>
    <x v="2"/>
    <x v="2"/>
    <x v="0"/>
    <x v="0"/>
    <x v="0"/>
    <x v="0"/>
  </r>
  <r>
    <x v="11"/>
    <x v="0"/>
    <x v="11"/>
    <x v="11"/>
    <n v="0"/>
    <n v="0"/>
    <n v="287"/>
    <n v="416150"/>
    <n v="169"/>
    <n v="8"/>
    <x v="4"/>
    <x v="2"/>
    <x v="2"/>
    <x v="0"/>
    <x v="2"/>
    <x v="2"/>
    <x v="1"/>
  </r>
  <r>
    <x v="11"/>
    <x v="0"/>
    <x v="11"/>
    <x v="11"/>
    <n v="0"/>
    <n v="0"/>
    <n v="232"/>
    <n v="371200"/>
    <n v="206"/>
    <n v="8"/>
    <x v="4"/>
    <x v="2"/>
    <x v="2"/>
    <x v="0"/>
    <x v="3"/>
    <x v="0"/>
    <x v="0"/>
  </r>
  <r>
    <x v="11"/>
    <x v="0"/>
    <x v="11"/>
    <x v="11"/>
    <n v="0"/>
    <n v="0"/>
    <n v="424"/>
    <n v="500320"/>
    <n v="294"/>
    <n v="12"/>
    <x v="4"/>
    <x v="2"/>
    <x v="2"/>
    <x v="0"/>
    <x v="5"/>
    <x v="2"/>
    <x v="1"/>
  </r>
  <r>
    <x v="11"/>
    <x v="0"/>
    <x v="11"/>
    <x v="11"/>
    <n v="0"/>
    <n v="0"/>
    <n v="410"/>
    <n v="561700"/>
    <n v="341"/>
    <n v="9"/>
    <x v="4"/>
    <x v="2"/>
    <x v="2"/>
    <x v="0"/>
    <x v="7"/>
    <x v="2"/>
    <x v="1"/>
  </r>
  <r>
    <x v="11"/>
    <x v="0"/>
    <x v="11"/>
    <x v="11"/>
    <n v="0"/>
    <n v="0"/>
    <n v="226"/>
    <n v="402280"/>
    <n v="213"/>
    <n v="6"/>
    <x v="4"/>
    <x v="2"/>
    <x v="2"/>
    <x v="0"/>
    <x v="8"/>
    <x v="0"/>
    <x v="1"/>
  </r>
  <r>
    <x v="11"/>
    <x v="0"/>
    <x v="11"/>
    <x v="11"/>
    <n v="0"/>
    <n v="0"/>
    <n v="709"/>
    <n v="319050"/>
    <n v="526"/>
    <n v="15"/>
    <x v="4"/>
    <x v="2"/>
    <x v="2"/>
    <x v="0"/>
    <x v="4"/>
    <x v="1"/>
    <x v="0"/>
  </r>
  <r>
    <x v="11"/>
    <x v="0"/>
    <x v="11"/>
    <x v="11"/>
    <n v="0"/>
    <n v="0"/>
    <n v="308"/>
    <n v="246400"/>
    <n v="244"/>
    <n v="7"/>
    <x v="4"/>
    <x v="2"/>
    <x v="2"/>
    <x v="0"/>
    <x v="1"/>
    <x v="1"/>
    <x v="1"/>
  </r>
  <r>
    <x v="11"/>
    <x v="0"/>
    <x v="11"/>
    <x v="11"/>
    <n v="0"/>
    <n v="0"/>
    <n v="513"/>
    <n v="312930"/>
    <n v="511"/>
    <n v="14"/>
    <x v="4"/>
    <x v="2"/>
    <x v="2"/>
    <x v="0"/>
    <x v="6"/>
    <x v="1"/>
    <x v="0"/>
  </r>
  <r>
    <x v="11"/>
    <x v="0"/>
    <x v="11"/>
    <x v="11"/>
    <n v="0"/>
    <n v="0"/>
    <n v="158"/>
    <n v="244900"/>
    <n v="508"/>
    <n v="21"/>
    <x v="5"/>
    <x v="2"/>
    <x v="2"/>
    <x v="1"/>
    <x v="0"/>
    <x v="0"/>
    <x v="0"/>
  </r>
  <r>
    <x v="11"/>
    <x v="0"/>
    <x v="11"/>
    <x v="11"/>
    <n v="0"/>
    <n v="0"/>
    <n v="116"/>
    <n v="168200"/>
    <n v="319"/>
    <n v="16"/>
    <x v="5"/>
    <x v="2"/>
    <x v="2"/>
    <x v="1"/>
    <x v="2"/>
    <x v="2"/>
    <x v="1"/>
  </r>
  <r>
    <x v="11"/>
    <x v="0"/>
    <x v="11"/>
    <x v="11"/>
    <n v="0"/>
    <n v="0"/>
    <n v="242"/>
    <n v="387200"/>
    <n v="824"/>
    <n v="33"/>
    <x v="5"/>
    <x v="2"/>
    <x v="2"/>
    <x v="1"/>
    <x v="3"/>
    <x v="0"/>
    <x v="0"/>
  </r>
  <r>
    <x v="11"/>
    <x v="0"/>
    <x v="11"/>
    <x v="11"/>
    <n v="0"/>
    <n v="0"/>
    <n v="235"/>
    <n v="277300"/>
    <n v="620"/>
    <n v="33"/>
    <x v="5"/>
    <x v="2"/>
    <x v="2"/>
    <x v="1"/>
    <x v="5"/>
    <x v="2"/>
    <x v="1"/>
  </r>
  <r>
    <x v="11"/>
    <x v="0"/>
    <x v="11"/>
    <x v="11"/>
    <n v="0"/>
    <n v="0"/>
    <n v="163"/>
    <n v="223310"/>
    <n v="519"/>
    <n v="16"/>
    <x v="5"/>
    <x v="2"/>
    <x v="2"/>
    <x v="1"/>
    <x v="7"/>
    <x v="2"/>
    <x v="1"/>
  </r>
  <r>
    <x v="11"/>
    <x v="0"/>
    <x v="11"/>
    <x v="11"/>
    <n v="0"/>
    <n v="0"/>
    <n v="119"/>
    <n v="211820"/>
    <n v="317"/>
    <n v="9"/>
    <x v="5"/>
    <x v="2"/>
    <x v="2"/>
    <x v="1"/>
    <x v="8"/>
    <x v="0"/>
    <x v="1"/>
  </r>
  <r>
    <x v="11"/>
    <x v="0"/>
    <x v="11"/>
    <x v="11"/>
    <n v="0"/>
    <n v="0"/>
    <n v="460"/>
    <n v="713000"/>
    <n v="565"/>
    <n v="16"/>
    <x v="6"/>
    <x v="3"/>
    <x v="3"/>
    <x v="0"/>
    <x v="0"/>
    <x v="0"/>
    <x v="0"/>
  </r>
  <r>
    <x v="11"/>
    <x v="0"/>
    <x v="11"/>
    <x v="11"/>
    <n v="0"/>
    <n v="0"/>
    <n v="375"/>
    <n v="543750"/>
    <n v="462"/>
    <n v="11"/>
    <x v="6"/>
    <x v="3"/>
    <x v="3"/>
    <x v="0"/>
    <x v="2"/>
    <x v="2"/>
    <x v="1"/>
  </r>
  <r>
    <x v="11"/>
    <x v="0"/>
    <x v="11"/>
    <x v="11"/>
    <n v="0"/>
    <n v="0"/>
    <n v="578"/>
    <n v="924800"/>
    <n v="408"/>
    <n v="12"/>
    <x v="6"/>
    <x v="3"/>
    <x v="3"/>
    <x v="0"/>
    <x v="3"/>
    <x v="0"/>
    <x v="0"/>
  </r>
  <r>
    <x v="11"/>
    <x v="0"/>
    <x v="11"/>
    <x v="11"/>
    <n v="0"/>
    <n v="0"/>
    <n v="374"/>
    <n v="441320"/>
    <n v="246"/>
    <n v="14"/>
    <x v="6"/>
    <x v="3"/>
    <x v="3"/>
    <x v="0"/>
    <x v="5"/>
    <x v="2"/>
    <x v="1"/>
  </r>
  <r>
    <x v="11"/>
    <x v="0"/>
    <x v="11"/>
    <x v="11"/>
    <n v="0"/>
    <n v="0"/>
    <n v="282"/>
    <n v="386340"/>
    <n v="297"/>
    <n v="7"/>
    <x v="6"/>
    <x v="3"/>
    <x v="3"/>
    <x v="0"/>
    <x v="7"/>
    <x v="2"/>
    <x v="1"/>
  </r>
  <r>
    <x v="11"/>
    <x v="0"/>
    <x v="11"/>
    <x v="11"/>
    <n v="0"/>
    <n v="0"/>
    <n v="334"/>
    <n v="594520"/>
    <n v="251"/>
    <n v="8"/>
    <x v="6"/>
    <x v="3"/>
    <x v="3"/>
    <x v="0"/>
    <x v="8"/>
    <x v="0"/>
    <x v="1"/>
  </r>
  <r>
    <x v="11"/>
    <x v="0"/>
    <x v="11"/>
    <x v="11"/>
    <n v="0"/>
    <n v="0"/>
    <n v="645"/>
    <n v="290250"/>
    <n v="688"/>
    <n v="14"/>
    <x v="6"/>
    <x v="3"/>
    <x v="3"/>
    <x v="0"/>
    <x v="4"/>
    <x v="1"/>
    <x v="0"/>
  </r>
  <r>
    <x v="11"/>
    <x v="0"/>
    <x v="11"/>
    <x v="11"/>
    <n v="0"/>
    <n v="0"/>
    <n v="480"/>
    <n v="384000"/>
    <n v="485"/>
    <n v="13"/>
    <x v="6"/>
    <x v="3"/>
    <x v="3"/>
    <x v="0"/>
    <x v="1"/>
    <x v="1"/>
    <x v="1"/>
  </r>
  <r>
    <x v="11"/>
    <x v="0"/>
    <x v="11"/>
    <x v="11"/>
    <n v="0"/>
    <n v="0"/>
    <n v="173"/>
    <n v="105530"/>
    <n v="145"/>
    <n v="4"/>
    <x v="6"/>
    <x v="3"/>
    <x v="3"/>
    <x v="0"/>
    <x v="6"/>
    <x v="1"/>
    <x v="0"/>
  </r>
  <r>
    <x v="11"/>
    <x v="0"/>
    <x v="11"/>
    <x v="11"/>
    <n v="0"/>
    <n v="0"/>
    <n v="202"/>
    <n v="313100"/>
    <n v="328"/>
    <n v="5"/>
    <x v="7"/>
    <x v="3"/>
    <x v="3"/>
    <x v="1"/>
    <x v="0"/>
    <x v="0"/>
    <x v="0"/>
  </r>
  <r>
    <x v="11"/>
    <x v="0"/>
    <x v="11"/>
    <x v="11"/>
    <n v="0"/>
    <n v="0"/>
    <n v="146"/>
    <n v="211700"/>
    <n v="278"/>
    <n v="5"/>
    <x v="7"/>
    <x v="3"/>
    <x v="3"/>
    <x v="1"/>
    <x v="2"/>
    <x v="2"/>
    <x v="1"/>
  </r>
  <r>
    <x v="11"/>
    <x v="0"/>
    <x v="11"/>
    <x v="11"/>
    <n v="0"/>
    <n v="0"/>
    <n v="237"/>
    <n v="379200"/>
    <n v="356"/>
    <n v="6"/>
    <x v="7"/>
    <x v="3"/>
    <x v="3"/>
    <x v="1"/>
    <x v="3"/>
    <x v="0"/>
    <x v="0"/>
  </r>
  <r>
    <x v="11"/>
    <x v="0"/>
    <x v="11"/>
    <x v="11"/>
    <n v="0"/>
    <n v="0"/>
    <n v="132"/>
    <n v="155760"/>
    <n v="184"/>
    <n v="4"/>
    <x v="7"/>
    <x v="3"/>
    <x v="3"/>
    <x v="1"/>
    <x v="5"/>
    <x v="2"/>
    <x v="1"/>
  </r>
  <r>
    <x v="11"/>
    <x v="0"/>
    <x v="11"/>
    <x v="11"/>
    <n v="0"/>
    <n v="0"/>
    <n v="281"/>
    <n v="384970"/>
    <n v="499"/>
    <n v="7"/>
    <x v="7"/>
    <x v="3"/>
    <x v="3"/>
    <x v="1"/>
    <x v="7"/>
    <x v="2"/>
    <x v="1"/>
  </r>
  <r>
    <x v="11"/>
    <x v="0"/>
    <x v="11"/>
    <x v="11"/>
    <n v="0"/>
    <n v="0"/>
    <n v="340"/>
    <n v="605200"/>
    <n v="446"/>
    <n v="8"/>
    <x v="7"/>
    <x v="3"/>
    <x v="3"/>
    <x v="1"/>
    <x v="8"/>
    <x v="0"/>
    <x v="1"/>
  </r>
  <r>
    <x v="11"/>
    <x v="0"/>
    <x v="11"/>
    <x v="11"/>
    <n v="0"/>
    <n v="0"/>
    <n v="436"/>
    <n v="675800"/>
    <n v="663"/>
    <n v="15"/>
    <x v="8"/>
    <x v="4"/>
    <x v="4"/>
    <x v="0"/>
    <x v="0"/>
    <x v="0"/>
    <x v="0"/>
  </r>
  <r>
    <x v="11"/>
    <x v="0"/>
    <x v="11"/>
    <x v="11"/>
    <n v="0"/>
    <n v="0"/>
    <n v="471"/>
    <n v="682950"/>
    <n v="499"/>
    <n v="11"/>
    <x v="8"/>
    <x v="4"/>
    <x v="4"/>
    <x v="0"/>
    <x v="2"/>
    <x v="2"/>
    <x v="1"/>
  </r>
  <r>
    <x v="11"/>
    <x v="0"/>
    <x v="11"/>
    <x v="11"/>
    <n v="0"/>
    <n v="0"/>
    <n v="34"/>
    <n v="54400"/>
    <n v="51"/>
    <n v="1"/>
    <x v="8"/>
    <x v="4"/>
    <x v="4"/>
    <x v="0"/>
    <x v="3"/>
    <x v="0"/>
    <x v="0"/>
  </r>
  <r>
    <x v="11"/>
    <x v="0"/>
    <x v="11"/>
    <x v="11"/>
    <n v="0"/>
    <n v="0"/>
    <n v="343"/>
    <n v="404740"/>
    <n v="393"/>
    <n v="9"/>
    <x v="8"/>
    <x v="4"/>
    <x v="4"/>
    <x v="0"/>
    <x v="5"/>
    <x v="2"/>
    <x v="1"/>
  </r>
  <r>
    <x v="11"/>
    <x v="0"/>
    <x v="11"/>
    <x v="11"/>
    <n v="0"/>
    <n v="0"/>
    <n v="295"/>
    <n v="404150"/>
    <n v="308"/>
    <n v="8"/>
    <x v="8"/>
    <x v="4"/>
    <x v="4"/>
    <x v="0"/>
    <x v="7"/>
    <x v="2"/>
    <x v="1"/>
  </r>
  <r>
    <x v="11"/>
    <x v="0"/>
    <x v="11"/>
    <x v="11"/>
    <n v="0"/>
    <n v="0"/>
    <n v="116"/>
    <n v="206480"/>
    <n v="131"/>
    <n v="2"/>
    <x v="8"/>
    <x v="4"/>
    <x v="4"/>
    <x v="0"/>
    <x v="8"/>
    <x v="0"/>
    <x v="1"/>
  </r>
  <r>
    <x v="11"/>
    <x v="0"/>
    <x v="11"/>
    <x v="11"/>
    <n v="0"/>
    <n v="0"/>
    <n v="581"/>
    <n v="261450"/>
    <n v="791"/>
    <n v="21"/>
    <x v="8"/>
    <x v="4"/>
    <x v="4"/>
    <x v="0"/>
    <x v="4"/>
    <x v="1"/>
    <x v="0"/>
  </r>
  <r>
    <x v="11"/>
    <x v="0"/>
    <x v="11"/>
    <x v="11"/>
    <n v="0"/>
    <n v="0"/>
    <n v="257"/>
    <n v="398350"/>
    <n v="640"/>
    <n v="23"/>
    <x v="9"/>
    <x v="4"/>
    <x v="4"/>
    <x v="1"/>
    <x v="0"/>
    <x v="0"/>
    <x v="0"/>
  </r>
  <r>
    <x v="11"/>
    <x v="0"/>
    <x v="11"/>
    <x v="11"/>
    <n v="0"/>
    <n v="0"/>
    <n v="191"/>
    <n v="276950"/>
    <n v="574"/>
    <n v="19"/>
    <x v="9"/>
    <x v="4"/>
    <x v="4"/>
    <x v="1"/>
    <x v="2"/>
    <x v="2"/>
    <x v="1"/>
  </r>
  <r>
    <x v="11"/>
    <x v="0"/>
    <x v="11"/>
    <x v="11"/>
    <n v="0"/>
    <n v="0"/>
    <n v="285"/>
    <n v="456000"/>
    <n v="762"/>
    <n v="28"/>
    <x v="9"/>
    <x v="4"/>
    <x v="4"/>
    <x v="1"/>
    <x v="3"/>
    <x v="0"/>
    <x v="0"/>
  </r>
  <r>
    <x v="11"/>
    <x v="0"/>
    <x v="11"/>
    <x v="11"/>
    <n v="0"/>
    <n v="0"/>
    <n v="422"/>
    <n v="497960"/>
    <n v="1297"/>
    <n v="66"/>
    <x v="9"/>
    <x v="4"/>
    <x v="4"/>
    <x v="1"/>
    <x v="5"/>
    <x v="2"/>
    <x v="1"/>
  </r>
  <r>
    <x v="11"/>
    <x v="0"/>
    <x v="11"/>
    <x v="11"/>
    <n v="0"/>
    <n v="0"/>
    <n v="273"/>
    <n v="374010"/>
    <n v="745"/>
    <n v="34"/>
    <x v="9"/>
    <x v="4"/>
    <x v="4"/>
    <x v="1"/>
    <x v="7"/>
    <x v="2"/>
    <x v="1"/>
  </r>
  <r>
    <x v="11"/>
    <x v="0"/>
    <x v="11"/>
    <x v="11"/>
    <n v="0"/>
    <n v="0"/>
    <n v="520"/>
    <n v="806000"/>
    <n v="399"/>
    <n v="15"/>
    <x v="10"/>
    <x v="5"/>
    <x v="5"/>
    <x v="0"/>
    <x v="0"/>
    <x v="0"/>
    <x v="0"/>
  </r>
  <r>
    <x v="11"/>
    <x v="0"/>
    <x v="11"/>
    <x v="11"/>
    <n v="0"/>
    <n v="0"/>
    <n v="413"/>
    <n v="598850"/>
    <n v="298"/>
    <n v="13"/>
    <x v="10"/>
    <x v="5"/>
    <x v="5"/>
    <x v="0"/>
    <x v="2"/>
    <x v="2"/>
    <x v="1"/>
  </r>
  <r>
    <x v="11"/>
    <x v="0"/>
    <x v="11"/>
    <x v="11"/>
    <n v="0"/>
    <n v="0"/>
    <n v="692"/>
    <n v="1107200"/>
    <n v="488"/>
    <n v="14"/>
    <x v="10"/>
    <x v="5"/>
    <x v="5"/>
    <x v="0"/>
    <x v="3"/>
    <x v="0"/>
    <x v="0"/>
  </r>
  <r>
    <x v="11"/>
    <x v="0"/>
    <x v="11"/>
    <x v="11"/>
    <n v="0"/>
    <n v="0"/>
    <n v="276"/>
    <n v="325680"/>
    <n v="216"/>
    <n v="7"/>
    <x v="10"/>
    <x v="5"/>
    <x v="5"/>
    <x v="0"/>
    <x v="5"/>
    <x v="2"/>
    <x v="1"/>
  </r>
  <r>
    <x v="11"/>
    <x v="0"/>
    <x v="11"/>
    <x v="11"/>
    <n v="0"/>
    <n v="0"/>
    <n v="424"/>
    <n v="580880"/>
    <n v="474"/>
    <n v="8"/>
    <x v="10"/>
    <x v="5"/>
    <x v="5"/>
    <x v="0"/>
    <x v="7"/>
    <x v="2"/>
    <x v="1"/>
  </r>
  <r>
    <x v="11"/>
    <x v="0"/>
    <x v="11"/>
    <x v="11"/>
    <n v="0"/>
    <n v="0"/>
    <n v="371"/>
    <n v="660380"/>
    <n v="267"/>
    <n v="9"/>
    <x v="10"/>
    <x v="5"/>
    <x v="5"/>
    <x v="0"/>
    <x v="8"/>
    <x v="0"/>
    <x v="1"/>
  </r>
  <r>
    <x v="11"/>
    <x v="0"/>
    <x v="11"/>
    <x v="11"/>
    <n v="0"/>
    <n v="0"/>
    <n v="569"/>
    <n v="256050"/>
    <n v="632"/>
    <n v="15"/>
    <x v="10"/>
    <x v="5"/>
    <x v="5"/>
    <x v="0"/>
    <x v="4"/>
    <x v="1"/>
    <x v="0"/>
  </r>
  <r>
    <x v="11"/>
    <x v="0"/>
    <x v="11"/>
    <x v="11"/>
    <n v="0"/>
    <n v="0"/>
    <n v="531"/>
    <n v="424800"/>
    <n v="353"/>
    <n v="14"/>
    <x v="10"/>
    <x v="5"/>
    <x v="5"/>
    <x v="0"/>
    <x v="1"/>
    <x v="1"/>
    <x v="1"/>
  </r>
  <r>
    <x v="11"/>
    <x v="0"/>
    <x v="11"/>
    <x v="11"/>
    <n v="0"/>
    <n v="0"/>
    <n v="700"/>
    <n v="427000"/>
    <n v="714"/>
    <n v="16"/>
    <x v="10"/>
    <x v="5"/>
    <x v="5"/>
    <x v="0"/>
    <x v="6"/>
    <x v="1"/>
    <x v="0"/>
  </r>
  <r>
    <x v="11"/>
    <x v="0"/>
    <x v="11"/>
    <x v="11"/>
    <n v="0"/>
    <n v="0"/>
    <n v="387"/>
    <n v="599850"/>
    <n v="1208"/>
    <n v="18"/>
    <x v="11"/>
    <x v="5"/>
    <x v="5"/>
    <x v="1"/>
    <x v="0"/>
    <x v="0"/>
    <x v="0"/>
  </r>
  <r>
    <x v="11"/>
    <x v="0"/>
    <x v="11"/>
    <x v="11"/>
    <n v="0"/>
    <n v="0"/>
    <n v="210"/>
    <n v="304500"/>
    <n v="582"/>
    <n v="8"/>
    <x v="11"/>
    <x v="5"/>
    <x v="5"/>
    <x v="1"/>
    <x v="2"/>
    <x v="2"/>
    <x v="1"/>
  </r>
  <r>
    <x v="11"/>
    <x v="0"/>
    <x v="11"/>
    <x v="11"/>
    <n v="0"/>
    <n v="0"/>
    <n v="158"/>
    <n v="252800"/>
    <n v="493"/>
    <n v="6"/>
    <x v="11"/>
    <x v="5"/>
    <x v="5"/>
    <x v="1"/>
    <x v="3"/>
    <x v="0"/>
    <x v="0"/>
  </r>
  <r>
    <x v="11"/>
    <x v="0"/>
    <x v="11"/>
    <x v="11"/>
    <n v="0"/>
    <n v="0"/>
    <n v="202"/>
    <n v="238360"/>
    <n v="538"/>
    <n v="7"/>
    <x v="11"/>
    <x v="5"/>
    <x v="5"/>
    <x v="1"/>
    <x v="5"/>
    <x v="2"/>
    <x v="1"/>
  </r>
  <r>
    <x v="11"/>
    <x v="0"/>
    <x v="11"/>
    <x v="11"/>
    <n v="0"/>
    <n v="0"/>
    <n v="70"/>
    <n v="95900"/>
    <n v="183"/>
    <n v="4"/>
    <x v="11"/>
    <x v="5"/>
    <x v="5"/>
    <x v="1"/>
    <x v="7"/>
    <x v="2"/>
    <x v="1"/>
  </r>
  <r>
    <x v="12"/>
    <x v="1"/>
    <x v="0"/>
    <x v="0"/>
    <n v="0"/>
    <n v="0"/>
    <n v="84"/>
    <n v="130200"/>
    <n v="207"/>
    <n v="2"/>
    <x v="0"/>
    <x v="0"/>
    <x v="0"/>
    <x v="0"/>
    <x v="0"/>
    <x v="0"/>
    <x v="0"/>
  </r>
  <r>
    <x v="12"/>
    <x v="1"/>
    <x v="0"/>
    <x v="0"/>
    <n v="0"/>
    <n v="0"/>
    <n v="131"/>
    <n v="189950"/>
    <n v="238"/>
    <n v="3"/>
    <x v="0"/>
    <x v="0"/>
    <x v="0"/>
    <x v="0"/>
    <x v="2"/>
    <x v="2"/>
    <x v="1"/>
  </r>
  <r>
    <x v="12"/>
    <x v="1"/>
    <x v="0"/>
    <x v="0"/>
    <n v="0"/>
    <n v="0"/>
    <n v="64"/>
    <n v="102400"/>
    <n v="139"/>
    <n v="2"/>
    <x v="0"/>
    <x v="0"/>
    <x v="0"/>
    <x v="0"/>
    <x v="3"/>
    <x v="0"/>
    <x v="0"/>
  </r>
  <r>
    <x v="12"/>
    <x v="1"/>
    <x v="0"/>
    <x v="0"/>
    <n v="0"/>
    <n v="0"/>
    <n v="63"/>
    <n v="74340"/>
    <n v="121"/>
    <n v="1"/>
    <x v="0"/>
    <x v="0"/>
    <x v="0"/>
    <x v="0"/>
    <x v="5"/>
    <x v="2"/>
    <x v="1"/>
  </r>
  <r>
    <x v="12"/>
    <x v="1"/>
    <x v="0"/>
    <x v="0"/>
    <n v="0"/>
    <n v="0"/>
    <n v="0"/>
    <n v="0"/>
    <n v="0"/>
    <n v="0"/>
    <x v="0"/>
    <x v="0"/>
    <x v="0"/>
    <x v="0"/>
    <x v="9"/>
    <x v="0"/>
    <x v="2"/>
  </r>
  <r>
    <x v="12"/>
    <x v="1"/>
    <x v="0"/>
    <x v="0"/>
    <n v="0"/>
    <n v="0"/>
    <n v="54"/>
    <n v="73980"/>
    <n v="102"/>
    <n v="1"/>
    <x v="0"/>
    <x v="0"/>
    <x v="0"/>
    <x v="0"/>
    <x v="7"/>
    <x v="2"/>
    <x v="1"/>
  </r>
  <r>
    <x v="12"/>
    <x v="1"/>
    <x v="0"/>
    <x v="0"/>
    <n v="0"/>
    <n v="0"/>
    <n v="0"/>
    <n v="0"/>
    <n v="0"/>
    <n v="0"/>
    <x v="0"/>
    <x v="0"/>
    <x v="0"/>
    <x v="0"/>
    <x v="10"/>
    <x v="0"/>
    <x v="2"/>
  </r>
  <r>
    <x v="12"/>
    <x v="1"/>
    <x v="0"/>
    <x v="0"/>
    <n v="0"/>
    <n v="0"/>
    <n v="61"/>
    <n v="108580"/>
    <n v="128"/>
    <n v="2"/>
    <x v="0"/>
    <x v="0"/>
    <x v="0"/>
    <x v="0"/>
    <x v="8"/>
    <x v="0"/>
    <x v="1"/>
  </r>
  <r>
    <x v="12"/>
    <x v="1"/>
    <x v="0"/>
    <x v="0"/>
    <n v="0"/>
    <n v="0"/>
    <n v="0"/>
    <n v="0"/>
    <n v="0"/>
    <n v="0"/>
    <x v="0"/>
    <x v="0"/>
    <x v="0"/>
    <x v="0"/>
    <x v="11"/>
    <x v="0"/>
    <x v="2"/>
  </r>
  <r>
    <x v="12"/>
    <x v="1"/>
    <x v="0"/>
    <x v="0"/>
    <n v="0"/>
    <n v="0"/>
    <n v="92"/>
    <n v="41400"/>
    <n v="175"/>
    <n v="4"/>
    <x v="0"/>
    <x v="0"/>
    <x v="0"/>
    <x v="0"/>
    <x v="4"/>
    <x v="1"/>
    <x v="0"/>
  </r>
  <r>
    <x v="12"/>
    <x v="1"/>
    <x v="0"/>
    <x v="0"/>
    <n v="0"/>
    <n v="0"/>
    <n v="107"/>
    <n v="85600"/>
    <n v="258"/>
    <n v="2"/>
    <x v="0"/>
    <x v="0"/>
    <x v="0"/>
    <x v="0"/>
    <x v="1"/>
    <x v="1"/>
    <x v="1"/>
  </r>
  <r>
    <x v="12"/>
    <x v="1"/>
    <x v="0"/>
    <x v="0"/>
    <n v="0"/>
    <n v="0"/>
    <n v="106"/>
    <n v="64660"/>
    <n v="224"/>
    <n v="3"/>
    <x v="0"/>
    <x v="0"/>
    <x v="0"/>
    <x v="0"/>
    <x v="6"/>
    <x v="1"/>
    <x v="0"/>
  </r>
  <r>
    <x v="12"/>
    <x v="1"/>
    <x v="0"/>
    <x v="0"/>
    <n v="0"/>
    <n v="0"/>
    <n v="107"/>
    <n v="165850"/>
    <n v="364"/>
    <n v="3"/>
    <x v="1"/>
    <x v="0"/>
    <x v="0"/>
    <x v="1"/>
    <x v="0"/>
    <x v="0"/>
    <x v="0"/>
  </r>
  <r>
    <x v="12"/>
    <x v="1"/>
    <x v="0"/>
    <x v="0"/>
    <n v="0"/>
    <n v="0"/>
    <n v="53"/>
    <n v="76850"/>
    <n v="172"/>
    <n v="2"/>
    <x v="1"/>
    <x v="0"/>
    <x v="0"/>
    <x v="1"/>
    <x v="2"/>
    <x v="2"/>
    <x v="1"/>
  </r>
  <r>
    <x v="12"/>
    <x v="1"/>
    <x v="0"/>
    <x v="0"/>
    <n v="0"/>
    <n v="0"/>
    <n v="17"/>
    <n v="27200"/>
    <n v="66"/>
    <n v="0"/>
    <x v="1"/>
    <x v="0"/>
    <x v="0"/>
    <x v="1"/>
    <x v="3"/>
    <x v="0"/>
    <x v="0"/>
  </r>
  <r>
    <x v="12"/>
    <x v="1"/>
    <x v="0"/>
    <x v="0"/>
    <n v="0"/>
    <n v="0"/>
    <n v="82"/>
    <n v="96760"/>
    <n v="279"/>
    <n v="2"/>
    <x v="1"/>
    <x v="0"/>
    <x v="0"/>
    <x v="1"/>
    <x v="5"/>
    <x v="2"/>
    <x v="1"/>
  </r>
  <r>
    <x v="12"/>
    <x v="1"/>
    <x v="0"/>
    <x v="0"/>
    <n v="0"/>
    <n v="0"/>
    <n v="0"/>
    <n v="0"/>
    <n v="0"/>
    <n v="0"/>
    <x v="1"/>
    <x v="0"/>
    <x v="0"/>
    <x v="1"/>
    <x v="9"/>
    <x v="0"/>
    <x v="2"/>
  </r>
  <r>
    <x v="12"/>
    <x v="1"/>
    <x v="0"/>
    <x v="0"/>
    <n v="0"/>
    <n v="0"/>
    <n v="66"/>
    <n v="90420"/>
    <n v="197"/>
    <n v="2"/>
    <x v="1"/>
    <x v="0"/>
    <x v="0"/>
    <x v="1"/>
    <x v="7"/>
    <x v="2"/>
    <x v="1"/>
  </r>
  <r>
    <x v="12"/>
    <x v="1"/>
    <x v="0"/>
    <x v="0"/>
    <n v="0"/>
    <n v="0"/>
    <n v="0"/>
    <n v="0"/>
    <n v="0"/>
    <n v="0"/>
    <x v="1"/>
    <x v="0"/>
    <x v="0"/>
    <x v="1"/>
    <x v="10"/>
    <x v="0"/>
    <x v="2"/>
  </r>
  <r>
    <x v="12"/>
    <x v="1"/>
    <x v="0"/>
    <x v="0"/>
    <n v="0"/>
    <n v="0"/>
    <n v="113"/>
    <n v="201140"/>
    <n v="396"/>
    <n v="3"/>
    <x v="1"/>
    <x v="0"/>
    <x v="0"/>
    <x v="1"/>
    <x v="8"/>
    <x v="0"/>
    <x v="1"/>
  </r>
  <r>
    <x v="12"/>
    <x v="1"/>
    <x v="0"/>
    <x v="0"/>
    <n v="0"/>
    <n v="0"/>
    <n v="11"/>
    <n v="17050"/>
    <n v="33"/>
    <n v="0"/>
    <x v="2"/>
    <x v="1"/>
    <x v="1"/>
    <x v="0"/>
    <x v="0"/>
    <x v="0"/>
    <x v="0"/>
  </r>
  <r>
    <x v="12"/>
    <x v="1"/>
    <x v="0"/>
    <x v="0"/>
    <n v="0"/>
    <n v="0"/>
    <n v="26"/>
    <n v="37700"/>
    <n v="81"/>
    <n v="1"/>
    <x v="2"/>
    <x v="1"/>
    <x v="1"/>
    <x v="0"/>
    <x v="2"/>
    <x v="2"/>
    <x v="1"/>
  </r>
  <r>
    <x v="12"/>
    <x v="1"/>
    <x v="0"/>
    <x v="0"/>
    <n v="0"/>
    <n v="0"/>
    <n v="71"/>
    <n v="113600"/>
    <n v="222"/>
    <n v="1"/>
    <x v="2"/>
    <x v="1"/>
    <x v="1"/>
    <x v="0"/>
    <x v="3"/>
    <x v="0"/>
    <x v="0"/>
  </r>
  <r>
    <x v="12"/>
    <x v="1"/>
    <x v="0"/>
    <x v="0"/>
    <n v="0"/>
    <n v="0"/>
    <n v="77"/>
    <n v="90860"/>
    <n v="225"/>
    <n v="2"/>
    <x v="2"/>
    <x v="1"/>
    <x v="1"/>
    <x v="0"/>
    <x v="5"/>
    <x v="2"/>
    <x v="1"/>
  </r>
  <r>
    <x v="12"/>
    <x v="1"/>
    <x v="0"/>
    <x v="0"/>
    <n v="0"/>
    <n v="0"/>
    <n v="0"/>
    <n v="0"/>
    <n v="0"/>
    <n v="0"/>
    <x v="2"/>
    <x v="1"/>
    <x v="1"/>
    <x v="0"/>
    <x v="9"/>
    <x v="0"/>
    <x v="2"/>
  </r>
  <r>
    <x v="12"/>
    <x v="1"/>
    <x v="0"/>
    <x v="0"/>
    <n v="0"/>
    <n v="0"/>
    <n v="80"/>
    <n v="109600"/>
    <n v="194"/>
    <n v="2"/>
    <x v="2"/>
    <x v="1"/>
    <x v="1"/>
    <x v="0"/>
    <x v="7"/>
    <x v="2"/>
    <x v="1"/>
  </r>
  <r>
    <x v="12"/>
    <x v="1"/>
    <x v="0"/>
    <x v="0"/>
    <n v="0"/>
    <n v="0"/>
    <n v="0"/>
    <n v="0"/>
    <n v="0"/>
    <n v="0"/>
    <x v="2"/>
    <x v="1"/>
    <x v="1"/>
    <x v="0"/>
    <x v="10"/>
    <x v="0"/>
    <x v="2"/>
  </r>
  <r>
    <x v="12"/>
    <x v="1"/>
    <x v="0"/>
    <x v="0"/>
    <n v="0"/>
    <n v="0"/>
    <n v="78"/>
    <n v="138840"/>
    <n v="195"/>
    <n v="2"/>
    <x v="2"/>
    <x v="1"/>
    <x v="1"/>
    <x v="0"/>
    <x v="8"/>
    <x v="0"/>
    <x v="1"/>
  </r>
  <r>
    <x v="12"/>
    <x v="1"/>
    <x v="0"/>
    <x v="0"/>
    <n v="0"/>
    <n v="0"/>
    <n v="0"/>
    <n v="0"/>
    <n v="0"/>
    <n v="0"/>
    <x v="2"/>
    <x v="1"/>
    <x v="1"/>
    <x v="0"/>
    <x v="11"/>
    <x v="0"/>
    <x v="2"/>
  </r>
  <r>
    <x v="12"/>
    <x v="1"/>
    <x v="0"/>
    <x v="0"/>
    <n v="0"/>
    <n v="0"/>
    <n v="14"/>
    <n v="6300"/>
    <n v="34"/>
    <n v="0"/>
    <x v="2"/>
    <x v="1"/>
    <x v="1"/>
    <x v="0"/>
    <x v="4"/>
    <x v="1"/>
    <x v="0"/>
  </r>
  <r>
    <x v="12"/>
    <x v="1"/>
    <x v="0"/>
    <x v="0"/>
    <n v="0"/>
    <n v="0"/>
    <n v="60"/>
    <n v="93000"/>
    <n v="331"/>
    <n v="3"/>
    <x v="3"/>
    <x v="1"/>
    <x v="1"/>
    <x v="1"/>
    <x v="0"/>
    <x v="0"/>
    <x v="0"/>
  </r>
  <r>
    <x v="12"/>
    <x v="1"/>
    <x v="0"/>
    <x v="0"/>
    <n v="0"/>
    <n v="0"/>
    <n v="102"/>
    <n v="147900"/>
    <n v="484"/>
    <n v="4"/>
    <x v="3"/>
    <x v="1"/>
    <x v="1"/>
    <x v="1"/>
    <x v="2"/>
    <x v="2"/>
    <x v="1"/>
  </r>
  <r>
    <x v="12"/>
    <x v="1"/>
    <x v="0"/>
    <x v="0"/>
    <n v="0"/>
    <n v="0"/>
    <n v="55"/>
    <n v="88000"/>
    <n v="255"/>
    <n v="2"/>
    <x v="3"/>
    <x v="1"/>
    <x v="1"/>
    <x v="1"/>
    <x v="3"/>
    <x v="0"/>
    <x v="0"/>
  </r>
  <r>
    <x v="12"/>
    <x v="1"/>
    <x v="0"/>
    <x v="0"/>
    <n v="0"/>
    <n v="0"/>
    <n v="66"/>
    <n v="77880"/>
    <n v="288"/>
    <n v="2"/>
    <x v="3"/>
    <x v="1"/>
    <x v="1"/>
    <x v="1"/>
    <x v="5"/>
    <x v="2"/>
    <x v="1"/>
  </r>
  <r>
    <x v="12"/>
    <x v="1"/>
    <x v="0"/>
    <x v="0"/>
    <n v="0"/>
    <n v="0"/>
    <n v="0"/>
    <n v="0"/>
    <n v="0"/>
    <n v="0"/>
    <x v="3"/>
    <x v="1"/>
    <x v="1"/>
    <x v="1"/>
    <x v="9"/>
    <x v="0"/>
    <x v="2"/>
  </r>
  <r>
    <x v="12"/>
    <x v="1"/>
    <x v="0"/>
    <x v="0"/>
    <n v="0"/>
    <n v="0"/>
    <n v="66"/>
    <n v="90420"/>
    <n v="341"/>
    <n v="2"/>
    <x v="3"/>
    <x v="1"/>
    <x v="1"/>
    <x v="1"/>
    <x v="7"/>
    <x v="2"/>
    <x v="1"/>
  </r>
  <r>
    <x v="12"/>
    <x v="1"/>
    <x v="0"/>
    <x v="0"/>
    <n v="0"/>
    <n v="0"/>
    <n v="0"/>
    <n v="0"/>
    <n v="0"/>
    <n v="0"/>
    <x v="3"/>
    <x v="1"/>
    <x v="1"/>
    <x v="1"/>
    <x v="10"/>
    <x v="0"/>
    <x v="2"/>
  </r>
  <r>
    <x v="12"/>
    <x v="1"/>
    <x v="0"/>
    <x v="0"/>
    <n v="0"/>
    <n v="0"/>
    <n v="98"/>
    <n v="151900"/>
    <n v="176"/>
    <n v="2"/>
    <x v="4"/>
    <x v="2"/>
    <x v="2"/>
    <x v="0"/>
    <x v="0"/>
    <x v="0"/>
    <x v="0"/>
  </r>
  <r>
    <x v="12"/>
    <x v="1"/>
    <x v="0"/>
    <x v="0"/>
    <n v="0"/>
    <n v="0"/>
    <n v="57"/>
    <n v="82650"/>
    <n v="110"/>
    <n v="2"/>
    <x v="4"/>
    <x v="2"/>
    <x v="2"/>
    <x v="0"/>
    <x v="2"/>
    <x v="2"/>
    <x v="1"/>
  </r>
  <r>
    <x v="12"/>
    <x v="1"/>
    <x v="0"/>
    <x v="0"/>
    <n v="0"/>
    <n v="0"/>
    <n v="62"/>
    <n v="99200"/>
    <n v="142"/>
    <n v="2"/>
    <x v="4"/>
    <x v="2"/>
    <x v="2"/>
    <x v="0"/>
    <x v="3"/>
    <x v="0"/>
    <x v="0"/>
  </r>
  <r>
    <x v="12"/>
    <x v="1"/>
    <x v="0"/>
    <x v="0"/>
    <n v="0"/>
    <n v="0"/>
    <n v="89"/>
    <n v="105020"/>
    <n v="203"/>
    <n v="2"/>
    <x v="4"/>
    <x v="2"/>
    <x v="2"/>
    <x v="0"/>
    <x v="5"/>
    <x v="2"/>
    <x v="1"/>
  </r>
  <r>
    <x v="12"/>
    <x v="1"/>
    <x v="0"/>
    <x v="0"/>
    <n v="0"/>
    <n v="0"/>
    <n v="0"/>
    <n v="0"/>
    <n v="0"/>
    <n v="0"/>
    <x v="4"/>
    <x v="2"/>
    <x v="2"/>
    <x v="0"/>
    <x v="9"/>
    <x v="0"/>
    <x v="2"/>
  </r>
  <r>
    <x v="12"/>
    <x v="1"/>
    <x v="0"/>
    <x v="0"/>
    <n v="0"/>
    <n v="0"/>
    <n v="100"/>
    <n v="137000"/>
    <n v="239"/>
    <n v="2"/>
    <x v="4"/>
    <x v="2"/>
    <x v="2"/>
    <x v="0"/>
    <x v="7"/>
    <x v="2"/>
    <x v="1"/>
  </r>
  <r>
    <x v="12"/>
    <x v="1"/>
    <x v="0"/>
    <x v="0"/>
    <n v="0"/>
    <n v="0"/>
    <n v="0"/>
    <n v="0"/>
    <n v="0"/>
    <n v="0"/>
    <x v="4"/>
    <x v="2"/>
    <x v="2"/>
    <x v="0"/>
    <x v="10"/>
    <x v="0"/>
    <x v="2"/>
  </r>
  <r>
    <x v="12"/>
    <x v="1"/>
    <x v="0"/>
    <x v="0"/>
    <n v="0"/>
    <n v="0"/>
    <n v="69"/>
    <n v="122820"/>
    <n v="143"/>
    <n v="1"/>
    <x v="4"/>
    <x v="2"/>
    <x v="2"/>
    <x v="0"/>
    <x v="8"/>
    <x v="0"/>
    <x v="1"/>
  </r>
  <r>
    <x v="12"/>
    <x v="1"/>
    <x v="0"/>
    <x v="0"/>
    <n v="0"/>
    <n v="0"/>
    <n v="0"/>
    <n v="0"/>
    <n v="0"/>
    <n v="0"/>
    <x v="4"/>
    <x v="2"/>
    <x v="2"/>
    <x v="0"/>
    <x v="11"/>
    <x v="0"/>
    <x v="2"/>
  </r>
  <r>
    <x v="12"/>
    <x v="1"/>
    <x v="0"/>
    <x v="0"/>
    <n v="0"/>
    <n v="0"/>
    <n v="152"/>
    <n v="68400"/>
    <n v="370"/>
    <n v="4"/>
    <x v="4"/>
    <x v="2"/>
    <x v="2"/>
    <x v="0"/>
    <x v="4"/>
    <x v="1"/>
    <x v="0"/>
  </r>
  <r>
    <x v="12"/>
    <x v="1"/>
    <x v="0"/>
    <x v="0"/>
    <n v="0"/>
    <n v="0"/>
    <n v="84"/>
    <n v="67200"/>
    <n v="158"/>
    <n v="2"/>
    <x v="4"/>
    <x v="2"/>
    <x v="2"/>
    <x v="0"/>
    <x v="1"/>
    <x v="1"/>
    <x v="1"/>
  </r>
  <r>
    <x v="12"/>
    <x v="1"/>
    <x v="0"/>
    <x v="0"/>
    <n v="0"/>
    <n v="0"/>
    <n v="177"/>
    <n v="107970"/>
    <n v="330"/>
    <n v="4"/>
    <x v="4"/>
    <x v="2"/>
    <x v="2"/>
    <x v="0"/>
    <x v="6"/>
    <x v="1"/>
    <x v="0"/>
  </r>
  <r>
    <x v="12"/>
    <x v="1"/>
    <x v="0"/>
    <x v="0"/>
    <n v="0"/>
    <n v="0"/>
    <n v="0"/>
    <n v="0"/>
    <n v="0"/>
    <n v="0"/>
    <x v="4"/>
    <x v="2"/>
    <x v="2"/>
    <x v="0"/>
    <x v="12"/>
    <x v="1"/>
    <x v="2"/>
  </r>
  <r>
    <x v="12"/>
    <x v="1"/>
    <x v="0"/>
    <x v="0"/>
    <n v="0"/>
    <n v="0"/>
    <n v="70"/>
    <n v="108500"/>
    <n v="430"/>
    <n v="8"/>
    <x v="5"/>
    <x v="2"/>
    <x v="2"/>
    <x v="1"/>
    <x v="0"/>
    <x v="0"/>
    <x v="0"/>
  </r>
  <r>
    <x v="12"/>
    <x v="1"/>
    <x v="0"/>
    <x v="0"/>
    <n v="0"/>
    <n v="0"/>
    <n v="46"/>
    <n v="66700"/>
    <n v="268"/>
    <n v="5"/>
    <x v="5"/>
    <x v="2"/>
    <x v="2"/>
    <x v="1"/>
    <x v="2"/>
    <x v="2"/>
    <x v="1"/>
  </r>
  <r>
    <x v="12"/>
    <x v="1"/>
    <x v="0"/>
    <x v="0"/>
    <n v="0"/>
    <n v="0"/>
    <n v="107"/>
    <n v="171200"/>
    <n v="708"/>
    <n v="9"/>
    <x v="5"/>
    <x v="2"/>
    <x v="2"/>
    <x v="1"/>
    <x v="3"/>
    <x v="0"/>
    <x v="0"/>
  </r>
  <r>
    <x v="12"/>
    <x v="1"/>
    <x v="0"/>
    <x v="0"/>
    <n v="0"/>
    <n v="0"/>
    <n v="79"/>
    <n v="93220"/>
    <n v="531"/>
    <n v="10"/>
    <x v="5"/>
    <x v="2"/>
    <x v="2"/>
    <x v="1"/>
    <x v="5"/>
    <x v="2"/>
    <x v="1"/>
  </r>
  <r>
    <x v="12"/>
    <x v="1"/>
    <x v="0"/>
    <x v="0"/>
    <n v="0"/>
    <n v="0"/>
    <n v="0"/>
    <n v="0"/>
    <n v="0"/>
    <n v="0"/>
    <x v="5"/>
    <x v="2"/>
    <x v="2"/>
    <x v="1"/>
    <x v="9"/>
    <x v="0"/>
    <x v="2"/>
  </r>
  <r>
    <x v="12"/>
    <x v="1"/>
    <x v="0"/>
    <x v="0"/>
    <n v="0"/>
    <n v="0"/>
    <n v="65"/>
    <n v="89050"/>
    <n v="445"/>
    <n v="9"/>
    <x v="5"/>
    <x v="2"/>
    <x v="2"/>
    <x v="1"/>
    <x v="7"/>
    <x v="2"/>
    <x v="1"/>
  </r>
  <r>
    <x v="12"/>
    <x v="1"/>
    <x v="0"/>
    <x v="0"/>
    <n v="0"/>
    <n v="0"/>
    <n v="0"/>
    <n v="0"/>
    <n v="0"/>
    <n v="0"/>
    <x v="5"/>
    <x v="2"/>
    <x v="2"/>
    <x v="1"/>
    <x v="10"/>
    <x v="0"/>
    <x v="2"/>
  </r>
  <r>
    <x v="12"/>
    <x v="1"/>
    <x v="0"/>
    <x v="0"/>
    <n v="0"/>
    <n v="0"/>
    <n v="42"/>
    <n v="74760"/>
    <n v="271"/>
    <n v="4"/>
    <x v="5"/>
    <x v="2"/>
    <x v="2"/>
    <x v="1"/>
    <x v="8"/>
    <x v="0"/>
    <x v="1"/>
  </r>
  <r>
    <x v="12"/>
    <x v="1"/>
    <x v="0"/>
    <x v="0"/>
    <n v="0"/>
    <n v="0"/>
    <n v="156"/>
    <n v="241800"/>
    <n v="403"/>
    <n v="6"/>
    <x v="6"/>
    <x v="3"/>
    <x v="3"/>
    <x v="0"/>
    <x v="0"/>
    <x v="0"/>
    <x v="0"/>
  </r>
  <r>
    <x v="12"/>
    <x v="1"/>
    <x v="0"/>
    <x v="0"/>
    <n v="0"/>
    <n v="0"/>
    <n v="122"/>
    <n v="176900"/>
    <n v="336"/>
    <n v="4"/>
    <x v="6"/>
    <x v="3"/>
    <x v="3"/>
    <x v="0"/>
    <x v="2"/>
    <x v="2"/>
    <x v="1"/>
  </r>
  <r>
    <x v="12"/>
    <x v="1"/>
    <x v="0"/>
    <x v="0"/>
    <n v="0"/>
    <n v="0"/>
    <n v="109"/>
    <n v="174400"/>
    <n v="295"/>
    <n v="4"/>
    <x v="6"/>
    <x v="3"/>
    <x v="3"/>
    <x v="0"/>
    <x v="3"/>
    <x v="0"/>
    <x v="0"/>
  </r>
  <r>
    <x v="12"/>
    <x v="1"/>
    <x v="0"/>
    <x v="0"/>
    <n v="0"/>
    <n v="0"/>
    <n v="74"/>
    <n v="87320"/>
    <n v="170"/>
    <n v="2"/>
    <x v="6"/>
    <x v="3"/>
    <x v="3"/>
    <x v="0"/>
    <x v="5"/>
    <x v="2"/>
    <x v="1"/>
  </r>
  <r>
    <x v="12"/>
    <x v="1"/>
    <x v="0"/>
    <x v="0"/>
    <n v="0"/>
    <n v="0"/>
    <n v="0"/>
    <n v="0"/>
    <n v="0"/>
    <n v="0"/>
    <x v="6"/>
    <x v="3"/>
    <x v="3"/>
    <x v="0"/>
    <x v="9"/>
    <x v="0"/>
    <x v="2"/>
  </r>
  <r>
    <x v="12"/>
    <x v="1"/>
    <x v="0"/>
    <x v="0"/>
    <n v="0"/>
    <n v="0"/>
    <n v="79"/>
    <n v="108230"/>
    <n v="215"/>
    <n v="3"/>
    <x v="6"/>
    <x v="3"/>
    <x v="3"/>
    <x v="0"/>
    <x v="7"/>
    <x v="2"/>
    <x v="1"/>
  </r>
  <r>
    <x v="12"/>
    <x v="1"/>
    <x v="0"/>
    <x v="0"/>
    <n v="0"/>
    <n v="0"/>
    <n v="0"/>
    <n v="0"/>
    <n v="0"/>
    <n v="0"/>
    <x v="6"/>
    <x v="3"/>
    <x v="3"/>
    <x v="0"/>
    <x v="10"/>
    <x v="0"/>
    <x v="2"/>
  </r>
  <r>
    <x v="12"/>
    <x v="1"/>
    <x v="0"/>
    <x v="0"/>
    <n v="0"/>
    <n v="0"/>
    <n v="76"/>
    <n v="135280"/>
    <n v="173"/>
    <n v="2"/>
    <x v="6"/>
    <x v="3"/>
    <x v="3"/>
    <x v="0"/>
    <x v="8"/>
    <x v="0"/>
    <x v="1"/>
  </r>
  <r>
    <x v="12"/>
    <x v="1"/>
    <x v="0"/>
    <x v="0"/>
    <n v="0"/>
    <n v="0"/>
    <n v="0"/>
    <n v="0"/>
    <n v="0"/>
    <n v="0"/>
    <x v="6"/>
    <x v="3"/>
    <x v="3"/>
    <x v="0"/>
    <x v="11"/>
    <x v="0"/>
    <x v="2"/>
  </r>
  <r>
    <x v="12"/>
    <x v="1"/>
    <x v="0"/>
    <x v="0"/>
    <n v="0"/>
    <n v="0"/>
    <n v="231"/>
    <n v="103950"/>
    <n v="451"/>
    <n v="6"/>
    <x v="6"/>
    <x v="3"/>
    <x v="3"/>
    <x v="0"/>
    <x v="4"/>
    <x v="1"/>
    <x v="0"/>
  </r>
  <r>
    <x v="12"/>
    <x v="1"/>
    <x v="0"/>
    <x v="0"/>
    <n v="0"/>
    <n v="0"/>
    <n v="129"/>
    <n v="103200"/>
    <n v="353"/>
    <n v="3"/>
    <x v="6"/>
    <x v="3"/>
    <x v="3"/>
    <x v="0"/>
    <x v="1"/>
    <x v="1"/>
    <x v="1"/>
  </r>
  <r>
    <x v="12"/>
    <x v="1"/>
    <x v="0"/>
    <x v="0"/>
    <n v="0"/>
    <n v="0"/>
    <n v="39"/>
    <n v="23790"/>
    <n v="105"/>
    <n v="1"/>
    <x v="6"/>
    <x v="3"/>
    <x v="3"/>
    <x v="0"/>
    <x v="6"/>
    <x v="1"/>
    <x v="0"/>
  </r>
  <r>
    <x v="12"/>
    <x v="1"/>
    <x v="0"/>
    <x v="0"/>
    <n v="0"/>
    <n v="0"/>
    <n v="66"/>
    <n v="102300"/>
    <n v="260"/>
    <n v="2"/>
    <x v="7"/>
    <x v="3"/>
    <x v="3"/>
    <x v="1"/>
    <x v="0"/>
    <x v="0"/>
    <x v="0"/>
  </r>
  <r>
    <x v="12"/>
    <x v="1"/>
    <x v="0"/>
    <x v="0"/>
    <n v="0"/>
    <n v="0"/>
    <n v="70"/>
    <n v="101500"/>
    <n v="206"/>
    <n v="2"/>
    <x v="7"/>
    <x v="3"/>
    <x v="3"/>
    <x v="1"/>
    <x v="2"/>
    <x v="2"/>
    <x v="1"/>
  </r>
  <r>
    <x v="12"/>
    <x v="1"/>
    <x v="0"/>
    <x v="0"/>
    <n v="0"/>
    <n v="0"/>
    <n v="82"/>
    <n v="131200"/>
    <n v="272"/>
    <n v="2"/>
    <x v="7"/>
    <x v="3"/>
    <x v="3"/>
    <x v="1"/>
    <x v="3"/>
    <x v="0"/>
    <x v="0"/>
  </r>
  <r>
    <x v="12"/>
    <x v="1"/>
    <x v="0"/>
    <x v="0"/>
    <n v="0"/>
    <n v="0"/>
    <n v="44"/>
    <n v="51920"/>
    <n v="139"/>
    <n v="1"/>
    <x v="7"/>
    <x v="3"/>
    <x v="3"/>
    <x v="1"/>
    <x v="5"/>
    <x v="2"/>
    <x v="1"/>
  </r>
  <r>
    <x v="12"/>
    <x v="1"/>
    <x v="0"/>
    <x v="0"/>
    <n v="0"/>
    <n v="0"/>
    <n v="0"/>
    <n v="0"/>
    <n v="0"/>
    <n v="0"/>
    <x v="7"/>
    <x v="3"/>
    <x v="3"/>
    <x v="1"/>
    <x v="9"/>
    <x v="0"/>
    <x v="2"/>
  </r>
  <r>
    <x v="12"/>
    <x v="1"/>
    <x v="0"/>
    <x v="0"/>
    <n v="0"/>
    <n v="0"/>
    <n v="105"/>
    <n v="143850"/>
    <n v="391"/>
    <n v="3"/>
    <x v="7"/>
    <x v="3"/>
    <x v="3"/>
    <x v="1"/>
    <x v="7"/>
    <x v="2"/>
    <x v="1"/>
  </r>
  <r>
    <x v="12"/>
    <x v="1"/>
    <x v="0"/>
    <x v="0"/>
    <n v="0"/>
    <n v="0"/>
    <n v="0"/>
    <n v="0"/>
    <n v="0"/>
    <n v="0"/>
    <x v="7"/>
    <x v="3"/>
    <x v="3"/>
    <x v="1"/>
    <x v="10"/>
    <x v="0"/>
    <x v="2"/>
  </r>
  <r>
    <x v="12"/>
    <x v="1"/>
    <x v="0"/>
    <x v="0"/>
    <n v="0"/>
    <n v="0"/>
    <n v="108"/>
    <n v="192240"/>
    <n v="335"/>
    <n v="3"/>
    <x v="7"/>
    <x v="3"/>
    <x v="3"/>
    <x v="1"/>
    <x v="8"/>
    <x v="0"/>
    <x v="1"/>
  </r>
  <r>
    <x v="12"/>
    <x v="1"/>
    <x v="0"/>
    <x v="0"/>
    <n v="0"/>
    <n v="0"/>
    <n v="157"/>
    <n v="243350"/>
    <n v="501"/>
    <n v="5"/>
    <x v="8"/>
    <x v="4"/>
    <x v="4"/>
    <x v="0"/>
    <x v="0"/>
    <x v="0"/>
    <x v="0"/>
  </r>
  <r>
    <x v="12"/>
    <x v="1"/>
    <x v="0"/>
    <x v="0"/>
    <n v="0"/>
    <n v="0"/>
    <n v="117"/>
    <n v="169650"/>
    <n v="377"/>
    <n v="5"/>
    <x v="8"/>
    <x v="4"/>
    <x v="4"/>
    <x v="0"/>
    <x v="2"/>
    <x v="2"/>
    <x v="1"/>
  </r>
  <r>
    <x v="12"/>
    <x v="1"/>
    <x v="0"/>
    <x v="0"/>
    <n v="0"/>
    <n v="0"/>
    <n v="11"/>
    <n v="17600"/>
    <n v="40"/>
    <n v="0"/>
    <x v="8"/>
    <x v="4"/>
    <x v="4"/>
    <x v="0"/>
    <x v="3"/>
    <x v="0"/>
    <x v="0"/>
  </r>
  <r>
    <x v="12"/>
    <x v="1"/>
    <x v="0"/>
    <x v="0"/>
    <n v="0"/>
    <n v="0"/>
    <n v="99"/>
    <n v="116820"/>
    <n v="291"/>
    <n v="3"/>
    <x v="8"/>
    <x v="4"/>
    <x v="4"/>
    <x v="0"/>
    <x v="5"/>
    <x v="2"/>
    <x v="1"/>
  </r>
  <r>
    <x v="12"/>
    <x v="1"/>
    <x v="0"/>
    <x v="0"/>
    <n v="0"/>
    <n v="0"/>
    <n v="0"/>
    <n v="0"/>
    <n v="0"/>
    <n v="0"/>
    <x v="8"/>
    <x v="4"/>
    <x v="4"/>
    <x v="0"/>
    <x v="9"/>
    <x v="0"/>
    <x v="2"/>
  </r>
  <r>
    <x v="12"/>
    <x v="1"/>
    <x v="0"/>
    <x v="0"/>
    <n v="0"/>
    <n v="0"/>
    <n v="87"/>
    <n v="119190"/>
    <n v="218"/>
    <n v="3"/>
    <x v="8"/>
    <x v="4"/>
    <x v="4"/>
    <x v="0"/>
    <x v="7"/>
    <x v="2"/>
    <x v="1"/>
  </r>
  <r>
    <x v="12"/>
    <x v="1"/>
    <x v="0"/>
    <x v="0"/>
    <n v="0"/>
    <n v="0"/>
    <n v="0"/>
    <n v="0"/>
    <n v="0"/>
    <n v="0"/>
    <x v="8"/>
    <x v="4"/>
    <x v="4"/>
    <x v="0"/>
    <x v="10"/>
    <x v="0"/>
    <x v="2"/>
  </r>
  <r>
    <x v="12"/>
    <x v="1"/>
    <x v="0"/>
    <x v="0"/>
    <n v="0"/>
    <n v="0"/>
    <n v="34"/>
    <n v="60520"/>
    <n v="96"/>
    <n v="1"/>
    <x v="8"/>
    <x v="4"/>
    <x v="4"/>
    <x v="0"/>
    <x v="8"/>
    <x v="0"/>
    <x v="1"/>
  </r>
  <r>
    <x v="12"/>
    <x v="1"/>
    <x v="0"/>
    <x v="0"/>
    <n v="0"/>
    <n v="0"/>
    <n v="0"/>
    <n v="0"/>
    <n v="0"/>
    <n v="0"/>
    <x v="8"/>
    <x v="4"/>
    <x v="4"/>
    <x v="0"/>
    <x v="11"/>
    <x v="0"/>
    <x v="2"/>
  </r>
  <r>
    <x v="12"/>
    <x v="1"/>
    <x v="0"/>
    <x v="0"/>
    <n v="0"/>
    <n v="0"/>
    <n v="216"/>
    <n v="97200"/>
    <n v="567"/>
    <n v="8"/>
    <x v="8"/>
    <x v="4"/>
    <x v="4"/>
    <x v="0"/>
    <x v="4"/>
    <x v="1"/>
    <x v="0"/>
  </r>
  <r>
    <x v="12"/>
    <x v="1"/>
    <x v="0"/>
    <x v="0"/>
    <n v="0"/>
    <n v="0"/>
    <n v="94"/>
    <n v="145700"/>
    <n v="537"/>
    <n v="9"/>
    <x v="9"/>
    <x v="4"/>
    <x v="4"/>
    <x v="1"/>
    <x v="0"/>
    <x v="0"/>
    <x v="0"/>
  </r>
  <r>
    <x v="12"/>
    <x v="1"/>
    <x v="0"/>
    <x v="0"/>
    <n v="0"/>
    <n v="0"/>
    <n v="86"/>
    <n v="124700"/>
    <n v="478"/>
    <n v="10"/>
    <x v="9"/>
    <x v="4"/>
    <x v="4"/>
    <x v="1"/>
    <x v="2"/>
    <x v="2"/>
    <x v="1"/>
  </r>
  <r>
    <x v="12"/>
    <x v="1"/>
    <x v="0"/>
    <x v="0"/>
    <n v="0"/>
    <n v="0"/>
    <n v="98"/>
    <n v="156800"/>
    <n v="652"/>
    <n v="12"/>
    <x v="9"/>
    <x v="4"/>
    <x v="4"/>
    <x v="1"/>
    <x v="3"/>
    <x v="0"/>
    <x v="0"/>
  </r>
  <r>
    <x v="12"/>
    <x v="1"/>
    <x v="0"/>
    <x v="0"/>
    <n v="0"/>
    <n v="0"/>
    <n v="166"/>
    <n v="195880"/>
    <n v="1109"/>
    <n v="22"/>
    <x v="9"/>
    <x v="4"/>
    <x v="4"/>
    <x v="1"/>
    <x v="5"/>
    <x v="2"/>
    <x v="1"/>
  </r>
  <r>
    <x v="12"/>
    <x v="1"/>
    <x v="0"/>
    <x v="0"/>
    <n v="0"/>
    <n v="0"/>
    <n v="0"/>
    <n v="0"/>
    <n v="0"/>
    <n v="0"/>
    <x v="9"/>
    <x v="4"/>
    <x v="4"/>
    <x v="1"/>
    <x v="9"/>
    <x v="0"/>
    <x v="2"/>
  </r>
  <r>
    <x v="12"/>
    <x v="1"/>
    <x v="0"/>
    <x v="0"/>
    <n v="0"/>
    <n v="0"/>
    <n v="97"/>
    <n v="132890"/>
    <n v="637"/>
    <n v="11"/>
    <x v="9"/>
    <x v="4"/>
    <x v="4"/>
    <x v="1"/>
    <x v="7"/>
    <x v="2"/>
    <x v="1"/>
  </r>
  <r>
    <x v="12"/>
    <x v="1"/>
    <x v="0"/>
    <x v="0"/>
    <n v="0"/>
    <n v="0"/>
    <n v="0"/>
    <n v="0"/>
    <n v="0"/>
    <n v="0"/>
    <x v="9"/>
    <x v="4"/>
    <x v="4"/>
    <x v="1"/>
    <x v="10"/>
    <x v="0"/>
    <x v="2"/>
  </r>
  <r>
    <x v="12"/>
    <x v="1"/>
    <x v="0"/>
    <x v="0"/>
    <n v="0"/>
    <n v="0"/>
    <n v="121"/>
    <n v="187550"/>
    <n v="275"/>
    <n v="3"/>
    <x v="10"/>
    <x v="5"/>
    <x v="5"/>
    <x v="0"/>
    <x v="0"/>
    <x v="0"/>
    <x v="0"/>
  </r>
  <r>
    <x v="12"/>
    <x v="1"/>
    <x v="0"/>
    <x v="0"/>
    <n v="0"/>
    <n v="0"/>
    <n v="93"/>
    <n v="134850"/>
    <n v="202"/>
    <n v="3"/>
    <x v="10"/>
    <x v="5"/>
    <x v="5"/>
    <x v="0"/>
    <x v="2"/>
    <x v="2"/>
    <x v="1"/>
  </r>
  <r>
    <x v="12"/>
    <x v="1"/>
    <x v="0"/>
    <x v="0"/>
    <n v="0"/>
    <n v="0"/>
    <n v="153"/>
    <n v="244800"/>
    <n v="330"/>
    <n v="5"/>
    <x v="10"/>
    <x v="5"/>
    <x v="5"/>
    <x v="0"/>
    <x v="3"/>
    <x v="0"/>
    <x v="0"/>
  </r>
  <r>
    <x v="12"/>
    <x v="1"/>
    <x v="0"/>
    <x v="0"/>
    <n v="0"/>
    <n v="0"/>
    <n v="65"/>
    <n v="76700"/>
    <n v="150"/>
    <n v="1"/>
    <x v="10"/>
    <x v="5"/>
    <x v="5"/>
    <x v="0"/>
    <x v="5"/>
    <x v="2"/>
    <x v="1"/>
  </r>
  <r>
    <x v="12"/>
    <x v="1"/>
    <x v="0"/>
    <x v="0"/>
    <n v="0"/>
    <n v="0"/>
    <n v="0"/>
    <n v="0"/>
    <n v="0"/>
    <n v="0"/>
    <x v="10"/>
    <x v="5"/>
    <x v="5"/>
    <x v="0"/>
    <x v="9"/>
    <x v="0"/>
    <x v="2"/>
  </r>
  <r>
    <x v="12"/>
    <x v="1"/>
    <x v="0"/>
    <x v="0"/>
    <n v="0"/>
    <n v="0"/>
    <n v="149"/>
    <n v="204130"/>
    <n v="320"/>
    <n v="5"/>
    <x v="10"/>
    <x v="5"/>
    <x v="5"/>
    <x v="0"/>
    <x v="7"/>
    <x v="2"/>
    <x v="1"/>
  </r>
  <r>
    <x v="12"/>
    <x v="1"/>
    <x v="0"/>
    <x v="0"/>
    <n v="0"/>
    <n v="0"/>
    <n v="0"/>
    <n v="0"/>
    <n v="0"/>
    <n v="0"/>
    <x v="10"/>
    <x v="5"/>
    <x v="5"/>
    <x v="0"/>
    <x v="10"/>
    <x v="0"/>
    <x v="2"/>
  </r>
  <r>
    <x v="12"/>
    <x v="1"/>
    <x v="0"/>
    <x v="0"/>
    <n v="0"/>
    <n v="0"/>
    <n v="72"/>
    <n v="128160"/>
    <n v="193"/>
    <n v="2"/>
    <x v="10"/>
    <x v="5"/>
    <x v="5"/>
    <x v="0"/>
    <x v="8"/>
    <x v="0"/>
    <x v="1"/>
  </r>
  <r>
    <x v="12"/>
    <x v="1"/>
    <x v="0"/>
    <x v="0"/>
    <n v="0"/>
    <n v="0"/>
    <n v="0"/>
    <n v="0"/>
    <n v="0"/>
    <n v="0"/>
    <x v="10"/>
    <x v="5"/>
    <x v="5"/>
    <x v="0"/>
    <x v="11"/>
    <x v="0"/>
    <x v="2"/>
  </r>
  <r>
    <x v="12"/>
    <x v="1"/>
    <x v="0"/>
    <x v="0"/>
    <n v="0"/>
    <n v="0"/>
    <n v="166"/>
    <n v="74700"/>
    <n v="461"/>
    <n v="5"/>
    <x v="10"/>
    <x v="5"/>
    <x v="5"/>
    <x v="0"/>
    <x v="4"/>
    <x v="1"/>
    <x v="0"/>
  </r>
  <r>
    <x v="12"/>
    <x v="1"/>
    <x v="0"/>
    <x v="0"/>
    <n v="0"/>
    <n v="0"/>
    <n v="95"/>
    <n v="76000"/>
    <n v="256"/>
    <n v="2"/>
    <x v="10"/>
    <x v="5"/>
    <x v="5"/>
    <x v="0"/>
    <x v="1"/>
    <x v="1"/>
    <x v="1"/>
  </r>
  <r>
    <x v="12"/>
    <x v="1"/>
    <x v="0"/>
    <x v="0"/>
    <n v="0"/>
    <n v="0"/>
    <n v="207"/>
    <n v="126270"/>
    <n v="502"/>
    <n v="5"/>
    <x v="10"/>
    <x v="5"/>
    <x v="5"/>
    <x v="0"/>
    <x v="6"/>
    <x v="1"/>
    <x v="0"/>
  </r>
  <r>
    <x v="12"/>
    <x v="1"/>
    <x v="0"/>
    <x v="0"/>
    <n v="0"/>
    <n v="0"/>
    <n v="175"/>
    <n v="271250"/>
    <n v="1024"/>
    <n v="9"/>
    <x v="11"/>
    <x v="5"/>
    <x v="5"/>
    <x v="1"/>
    <x v="0"/>
    <x v="0"/>
    <x v="0"/>
  </r>
  <r>
    <x v="12"/>
    <x v="1"/>
    <x v="0"/>
    <x v="0"/>
    <n v="0"/>
    <n v="0"/>
    <n v="80"/>
    <n v="116000"/>
    <n v="499"/>
    <n v="3"/>
    <x v="11"/>
    <x v="5"/>
    <x v="5"/>
    <x v="1"/>
    <x v="2"/>
    <x v="2"/>
    <x v="1"/>
  </r>
  <r>
    <x v="12"/>
    <x v="1"/>
    <x v="0"/>
    <x v="0"/>
    <n v="0"/>
    <n v="0"/>
    <n v="82"/>
    <n v="131200"/>
    <n v="407"/>
    <n v="4"/>
    <x v="11"/>
    <x v="5"/>
    <x v="5"/>
    <x v="1"/>
    <x v="3"/>
    <x v="0"/>
    <x v="0"/>
  </r>
  <r>
    <x v="12"/>
    <x v="1"/>
    <x v="0"/>
    <x v="0"/>
    <n v="0"/>
    <n v="0"/>
    <n v="82"/>
    <n v="96760"/>
    <n v="453"/>
    <n v="3"/>
    <x v="11"/>
    <x v="5"/>
    <x v="5"/>
    <x v="1"/>
    <x v="5"/>
    <x v="2"/>
    <x v="1"/>
  </r>
  <r>
    <x v="12"/>
    <x v="1"/>
    <x v="0"/>
    <x v="0"/>
    <n v="0"/>
    <n v="0"/>
    <n v="0"/>
    <n v="0"/>
    <n v="0"/>
    <n v="0"/>
    <x v="11"/>
    <x v="5"/>
    <x v="5"/>
    <x v="1"/>
    <x v="9"/>
    <x v="0"/>
    <x v="2"/>
  </r>
  <r>
    <x v="12"/>
    <x v="1"/>
    <x v="0"/>
    <x v="0"/>
    <n v="0"/>
    <n v="0"/>
    <n v="27"/>
    <n v="36990"/>
    <n v="155"/>
    <n v="1"/>
    <x v="11"/>
    <x v="5"/>
    <x v="5"/>
    <x v="1"/>
    <x v="7"/>
    <x v="2"/>
    <x v="1"/>
  </r>
  <r>
    <x v="12"/>
    <x v="1"/>
    <x v="0"/>
    <x v="0"/>
    <n v="0"/>
    <n v="0"/>
    <n v="0"/>
    <n v="0"/>
    <n v="0"/>
    <n v="0"/>
    <x v="11"/>
    <x v="5"/>
    <x v="5"/>
    <x v="1"/>
    <x v="10"/>
    <x v="0"/>
    <x v="2"/>
  </r>
  <r>
    <x v="13"/>
    <x v="1"/>
    <x v="1"/>
    <x v="1"/>
    <n v="1268"/>
    <n v="786160"/>
    <n v="487"/>
    <n v="754850"/>
    <n v="975"/>
    <n v="13"/>
    <x v="0"/>
    <x v="0"/>
    <x v="0"/>
    <x v="0"/>
    <x v="0"/>
    <x v="0"/>
    <x v="0"/>
  </r>
  <r>
    <x v="13"/>
    <x v="1"/>
    <x v="1"/>
    <x v="1"/>
    <n v="0"/>
    <n v="0"/>
    <n v="83"/>
    <n v="120350"/>
    <n v="152"/>
    <n v="3"/>
    <x v="0"/>
    <x v="0"/>
    <x v="0"/>
    <x v="0"/>
    <x v="2"/>
    <x v="2"/>
    <x v="1"/>
  </r>
  <r>
    <x v="13"/>
    <x v="1"/>
    <x v="1"/>
    <x v="1"/>
    <n v="0"/>
    <n v="0"/>
    <n v="52"/>
    <n v="83200"/>
    <n v="86"/>
    <n v="1"/>
    <x v="0"/>
    <x v="0"/>
    <x v="0"/>
    <x v="0"/>
    <x v="3"/>
    <x v="0"/>
    <x v="0"/>
  </r>
  <r>
    <x v="13"/>
    <x v="1"/>
    <x v="1"/>
    <x v="1"/>
    <n v="990"/>
    <n v="475200"/>
    <n v="418"/>
    <n v="493240"/>
    <n v="678"/>
    <n v="15"/>
    <x v="0"/>
    <x v="0"/>
    <x v="0"/>
    <x v="0"/>
    <x v="5"/>
    <x v="2"/>
    <x v="1"/>
  </r>
  <r>
    <x v="13"/>
    <x v="1"/>
    <x v="1"/>
    <x v="1"/>
    <n v="788"/>
    <n v="441280"/>
    <n v="235"/>
    <n v="329000"/>
    <n v="546"/>
    <n v="7"/>
    <x v="0"/>
    <x v="0"/>
    <x v="0"/>
    <x v="0"/>
    <x v="9"/>
    <x v="0"/>
    <x v="2"/>
  </r>
  <r>
    <x v="13"/>
    <x v="1"/>
    <x v="1"/>
    <x v="1"/>
    <n v="835"/>
    <n v="467600"/>
    <n v="277"/>
    <n v="379490"/>
    <n v="652"/>
    <n v="8"/>
    <x v="0"/>
    <x v="0"/>
    <x v="0"/>
    <x v="0"/>
    <x v="7"/>
    <x v="2"/>
    <x v="1"/>
  </r>
  <r>
    <x v="13"/>
    <x v="1"/>
    <x v="1"/>
    <x v="1"/>
    <n v="0"/>
    <n v="0"/>
    <n v="0"/>
    <n v="0"/>
    <n v="0"/>
    <n v="0"/>
    <x v="0"/>
    <x v="0"/>
    <x v="0"/>
    <x v="0"/>
    <x v="10"/>
    <x v="0"/>
    <x v="2"/>
  </r>
  <r>
    <x v="13"/>
    <x v="1"/>
    <x v="1"/>
    <x v="1"/>
    <n v="603"/>
    <n v="428130"/>
    <n v="226"/>
    <n v="402280"/>
    <n v="499"/>
    <n v="6"/>
    <x v="0"/>
    <x v="0"/>
    <x v="0"/>
    <x v="0"/>
    <x v="8"/>
    <x v="0"/>
    <x v="1"/>
  </r>
  <r>
    <x v="13"/>
    <x v="1"/>
    <x v="1"/>
    <x v="1"/>
    <n v="811"/>
    <n v="486600"/>
    <n v="311"/>
    <n v="466500"/>
    <n v="492"/>
    <n v="8"/>
    <x v="0"/>
    <x v="0"/>
    <x v="0"/>
    <x v="0"/>
    <x v="11"/>
    <x v="0"/>
    <x v="2"/>
  </r>
  <r>
    <x v="13"/>
    <x v="1"/>
    <x v="1"/>
    <x v="1"/>
    <n v="1660"/>
    <n v="315400"/>
    <n v="578"/>
    <n v="260100"/>
    <n v="1236"/>
    <n v="21"/>
    <x v="0"/>
    <x v="0"/>
    <x v="0"/>
    <x v="0"/>
    <x v="4"/>
    <x v="1"/>
    <x v="0"/>
  </r>
  <r>
    <x v="13"/>
    <x v="1"/>
    <x v="1"/>
    <x v="1"/>
    <n v="0"/>
    <n v="0"/>
    <n v="79"/>
    <n v="63200"/>
    <n v="177"/>
    <n v="2"/>
    <x v="0"/>
    <x v="0"/>
    <x v="0"/>
    <x v="0"/>
    <x v="1"/>
    <x v="1"/>
    <x v="1"/>
  </r>
  <r>
    <x v="13"/>
    <x v="1"/>
    <x v="1"/>
    <x v="1"/>
    <n v="1155"/>
    <n v="300300"/>
    <n v="458"/>
    <n v="279380"/>
    <n v="904"/>
    <n v="17"/>
    <x v="0"/>
    <x v="0"/>
    <x v="0"/>
    <x v="0"/>
    <x v="6"/>
    <x v="1"/>
    <x v="0"/>
  </r>
  <r>
    <x v="13"/>
    <x v="1"/>
    <x v="1"/>
    <x v="1"/>
    <n v="0"/>
    <n v="0"/>
    <n v="77"/>
    <n v="119350"/>
    <n v="285"/>
    <n v="2"/>
    <x v="1"/>
    <x v="0"/>
    <x v="0"/>
    <x v="1"/>
    <x v="0"/>
    <x v="0"/>
    <x v="0"/>
  </r>
  <r>
    <x v="13"/>
    <x v="1"/>
    <x v="1"/>
    <x v="1"/>
    <n v="0"/>
    <n v="0"/>
    <n v="45"/>
    <n v="65250"/>
    <n v="126"/>
    <n v="1"/>
    <x v="1"/>
    <x v="0"/>
    <x v="0"/>
    <x v="1"/>
    <x v="2"/>
    <x v="2"/>
    <x v="1"/>
  </r>
  <r>
    <x v="13"/>
    <x v="1"/>
    <x v="1"/>
    <x v="1"/>
    <n v="0"/>
    <n v="0"/>
    <n v="14"/>
    <n v="22400"/>
    <n v="52"/>
    <n v="0"/>
    <x v="1"/>
    <x v="0"/>
    <x v="0"/>
    <x v="1"/>
    <x v="3"/>
    <x v="0"/>
    <x v="0"/>
  </r>
  <r>
    <x v="13"/>
    <x v="1"/>
    <x v="1"/>
    <x v="1"/>
    <n v="0"/>
    <n v="0"/>
    <n v="69"/>
    <n v="81420"/>
    <n v="208"/>
    <n v="2"/>
    <x v="1"/>
    <x v="0"/>
    <x v="0"/>
    <x v="1"/>
    <x v="5"/>
    <x v="2"/>
    <x v="1"/>
  </r>
  <r>
    <x v="13"/>
    <x v="1"/>
    <x v="1"/>
    <x v="1"/>
    <n v="0"/>
    <n v="0"/>
    <n v="0"/>
    <n v="0"/>
    <n v="0"/>
    <n v="0"/>
    <x v="1"/>
    <x v="0"/>
    <x v="0"/>
    <x v="1"/>
    <x v="9"/>
    <x v="0"/>
    <x v="2"/>
  </r>
  <r>
    <x v="13"/>
    <x v="1"/>
    <x v="1"/>
    <x v="1"/>
    <n v="0"/>
    <n v="0"/>
    <n v="50"/>
    <n v="68500"/>
    <n v="146"/>
    <n v="1"/>
    <x v="1"/>
    <x v="0"/>
    <x v="0"/>
    <x v="1"/>
    <x v="7"/>
    <x v="2"/>
    <x v="1"/>
  </r>
  <r>
    <x v="13"/>
    <x v="1"/>
    <x v="1"/>
    <x v="1"/>
    <n v="1112"/>
    <n v="544880"/>
    <n v="271"/>
    <n v="330620"/>
    <n v="835"/>
    <n v="6"/>
    <x v="1"/>
    <x v="0"/>
    <x v="0"/>
    <x v="1"/>
    <x v="10"/>
    <x v="0"/>
    <x v="2"/>
  </r>
  <r>
    <x v="13"/>
    <x v="1"/>
    <x v="1"/>
    <x v="1"/>
    <n v="0"/>
    <n v="0"/>
    <n v="97"/>
    <n v="172660"/>
    <n v="297"/>
    <n v="2"/>
    <x v="1"/>
    <x v="0"/>
    <x v="0"/>
    <x v="1"/>
    <x v="8"/>
    <x v="0"/>
    <x v="1"/>
  </r>
  <r>
    <x v="13"/>
    <x v="1"/>
    <x v="1"/>
    <x v="1"/>
    <n v="896"/>
    <n v="555520"/>
    <n v="289"/>
    <n v="447950"/>
    <n v="632"/>
    <n v="8"/>
    <x v="2"/>
    <x v="1"/>
    <x v="1"/>
    <x v="0"/>
    <x v="0"/>
    <x v="0"/>
    <x v="0"/>
  </r>
  <r>
    <x v="13"/>
    <x v="1"/>
    <x v="1"/>
    <x v="1"/>
    <n v="752"/>
    <n v="443680"/>
    <n v="236"/>
    <n v="342200"/>
    <n v="591"/>
    <n v="6"/>
    <x v="2"/>
    <x v="1"/>
    <x v="1"/>
    <x v="0"/>
    <x v="2"/>
    <x v="2"/>
    <x v="1"/>
  </r>
  <r>
    <x v="13"/>
    <x v="1"/>
    <x v="1"/>
    <x v="1"/>
    <n v="0"/>
    <n v="0"/>
    <n v="71"/>
    <n v="113600"/>
    <n v="150"/>
    <n v="1"/>
    <x v="2"/>
    <x v="1"/>
    <x v="1"/>
    <x v="0"/>
    <x v="3"/>
    <x v="0"/>
    <x v="0"/>
  </r>
  <r>
    <x v="13"/>
    <x v="1"/>
    <x v="1"/>
    <x v="1"/>
    <n v="656"/>
    <n v="314880"/>
    <n v="237"/>
    <n v="279660"/>
    <n v="637"/>
    <n v="7"/>
    <x v="2"/>
    <x v="1"/>
    <x v="1"/>
    <x v="0"/>
    <x v="5"/>
    <x v="2"/>
    <x v="1"/>
  </r>
  <r>
    <x v="13"/>
    <x v="1"/>
    <x v="1"/>
    <x v="1"/>
    <n v="727"/>
    <n v="407120"/>
    <n v="223"/>
    <n v="312200"/>
    <n v="499"/>
    <n v="5"/>
    <x v="2"/>
    <x v="1"/>
    <x v="1"/>
    <x v="0"/>
    <x v="9"/>
    <x v="0"/>
    <x v="2"/>
  </r>
  <r>
    <x v="13"/>
    <x v="1"/>
    <x v="1"/>
    <x v="1"/>
    <n v="655"/>
    <n v="366800"/>
    <n v="212"/>
    <n v="290440"/>
    <n v="632"/>
    <n v="5"/>
    <x v="2"/>
    <x v="1"/>
    <x v="1"/>
    <x v="0"/>
    <x v="7"/>
    <x v="2"/>
    <x v="1"/>
  </r>
  <r>
    <x v="13"/>
    <x v="1"/>
    <x v="1"/>
    <x v="1"/>
    <n v="0"/>
    <n v="0"/>
    <n v="0"/>
    <n v="0"/>
    <n v="0"/>
    <n v="0"/>
    <x v="2"/>
    <x v="1"/>
    <x v="1"/>
    <x v="0"/>
    <x v="10"/>
    <x v="0"/>
    <x v="2"/>
  </r>
  <r>
    <x v="13"/>
    <x v="1"/>
    <x v="1"/>
    <x v="1"/>
    <n v="509"/>
    <n v="361390"/>
    <n v="180"/>
    <n v="320400"/>
    <n v="519"/>
    <n v="5"/>
    <x v="2"/>
    <x v="1"/>
    <x v="1"/>
    <x v="0"/>
    <x v="8"/>
    <x v="0"/>
    <x v="1"/>
  </r>
  <r>
    <x v="13"/>
    <x v="1"/>
    <x v="1"/>
    <x v="1"/>
    <n v="682"/>
    <n v="409200"/>
    <n v="200"/>
    <n v="300000"/>
    <n v="477"/>
    <n v="5"/>
    <x v="2"/>
    <x v="1"/>
    <x v="1"/>
    <x v="0"/>
    <x v="11"/>
    <x v="0"/>
    <x v="2"/>
  </r>
  <r>
    <x v="13"/>
    <x v="1"/>
    <x v="1"/>
    <x v="1"/>
    <n v="0"/>
    <n v="0"/>
    <n v="11"/>
    <n v="4950"/>
    <n v="23"/>
    <n v="0"/>
    <x v="2"/>
    <x v="1"/>
    <x v="1"/>
    <x v="0"/>
    <x v="4"/>
    <x v="1"/>
    <x v="0"/>
  </r>
  <r>
    <x v="13"/>
    <x v="1"/>
    <x v="1"/>
    <x v="1"/>
    <n v="0"/>
    <n v="0"/>
    <n v="65"/>
    <n v="100750"/>
    <n v="263"/>
    <n v="3"/>
    <x v="3"/>
    <x v="1"/>
    <x v="1"/>
    <x v="1"/>
    <x v="0"/>
    <x v="0"/>
    <x v="0"/>
  </r>
  <r>
    <x v="13"/>
    <x v="1"/>
    <x v="1"/>
    <x v="1"/>
    <n v="0"/>
    <n v="0"/>
    <n v="83"/>
    <n v="120350"/>
    <n v="398"/>
    <n v="3"/>
    <x v="3"/>
    <x v="1"/>
    <x v="1"/>
    <x v="1"/>
    <x v="2"/>
    <x v="2"/>
    <x v="1"/>
  </r>
  <r>
    <x v="13"/>
    <x v="1"/>
    <x v="1"/>
    <x v="1"/>
    <n v="0"/>
    <n v="0"/>
    <n v="40"/>
    <n v="64000"/>
    <n v="213"/>
    <n v="2"/>
    <x v="3"/>
    <x v="1"/>
    <x v="1"/>
    <x v="1"/>
    <x v="3"/>
    <x v="0"/>
    <x v="0"/>
  </r>
  <r>
    <x v="13"/>
    <x v="1"/>
    <x v="1"/>
    <x v="1"/>
    <n v="0"/>
    <n v="0"/>
    <n v="48"/>
    <n v="56640"/>
    <n v="238"/>
    <n v="2"/>
    <x v="3"/>
    <x v="1"/>
    <x v="1"/>
    <x v="1"/>
    <x v="5"/>
    <x v="2"/>
    <x v="1"/>
  </r>
  <r>
    <x v="13"/>
    <x v="1"/>
    <x v="1"/>
    <x v="1"/>
    <n v="0"/>
    <n v="0"/>
    <n v="0"/>
    <n v="0"/>
    <n v="0"/>
    <n v="0"/>
    <x v="3"/>
    <x v="1"/>
    <x v="1"/>
    <x v="1"/>
    <x v="9"/>
    <x v="0"/>
    <x v="2"/>
  </r>
  <r>
    <x v="13"/>
    <x v="1"/>
    <x v="1"/>
    <x v="1"/>
    <n v="439"/>
    <n v="245840"/>
    <n v="121"/>
    <n v="165770"/>
    <n v="655"/>
    <n v="4"/>
    <x v="3"/>
    <x v="1"/>
    <x v="1"/>
    <x v="1"/>
    <x v="7"/>
    <x v="2"/>
    <x v="1"/>
  </r>
  <r>
    <x v="13"/>
    <x v="1"/>
    <x v="1"/>
    <x v="1"/>
    <n v="0"/>
    <n v="0"/>
    <n v="0"/>
    <n v="0"/>
    <n v="0"/>
    <n v="0"/>
    <x v="3"/>
    <x v="1"/>
    <x v="1"/>
    <x v="1"/>
    <x v="10"/>
    <x v="0"/>
    <x v="2"/>
  </r>
  <r>
    <x v="13"/>
    <x v="1"/>
    <x v="1"/>
    <x v="1"/>
    <n v="0"/>
    <n v="0"/>
    <n v="55"/>
    <n v="85250"/>
    <n v="120"/>
    <n v="1"/>
    <x v="4"/>
    <x v="2"/>
    <x v="2"/>
    <x v="0"/>
    <x v="0"/>
    <x v="0"/>
    <x v="0"/>
  </r>
  <r>
    <x v="13"/>
    <x v="1"/>
    <x v="1"/>
    <x v="1"/>
    <n v="0"/>
    <n v="0"/>
    <n v="36"/>
    <n v="52200"/>
    <n v="73"/>
    <n v="1"/>
    <x v="4"/>
    <x v="2"/>
    <x v="2"/>
    <x v="0"/>
    <x v="2"/>
    <x v="2"/>
    <x v="1"/>
  </r>
  <r>
    <x v="13"/>
    <x v="1"/>
    <x v="1"/>
    <x v="1"/>
    <n v="0"/>
    <n v="0"/>
    <n v="43"/>
    <n v="68800"/>
    <n v="98"/>
    <n v="1"/>
    <x v="4"/>
    <x v="2"/>
    <x v="2"/>
    <x v="0"/>
    <x v="3"/>
    <x v="0"/>
    <x v="0"/>
  </r>
  <r>
    <x v="13"/>
    <x v="1"/>
    <x v="1"/>
    <x v="1"/>
    <n v="0"/>
    <n v="0"/>
    <n v="71"/>
    <n v="83780"/>
    <n v="130"/>
    <n v="2"/>
    <x v="4"/>
    <x v="2"/>
    <x v="2"/>
    <x v="0"/>
    <x v="5"/>
    <x v="2"/>
    <x v="1"/>
  </r>
  <r>
    <x v="13"/>
    <x v="1"/>
    <x v="1"/>
    <x v="1"/>
    <n v="790"/>
    <n v="442400"/>
    <n v="247"/>
    <n v="345800"/>
    <n v="536"/>
    <n v="7"/>
    <x v="4"/>
    <x v="2"/>
    <x v="2"/>
    <x v="0"/>
    <x v="9"/>
    <x v="0"/>
    <x v="2"/>
  </r>
  <r>
    <x v="13"/>
    <x v="1"/>
    <x v="1"/>
    <x v="1"/>
    <n v="1031"/>
    <n v="577360"/>
    <n v="401"/>
    <n v="549370"/>
    <n v="860"/>
    <n v="9"/>
    <x v="4"/>
    <x v="2"/>
    <x v="2"/>
    <x v="0"/>
    <x v="7"/>
    <x v="2"/>
    <x v="1"/>
  </r>
  <r>
    <x v="13"/>
    <x v="1"/>
    <x v="1"/>
    <x v="1"/>
    <n v="844"/>
    <n v="413560"/>
    <n v="318"/>
    <n v="387960"/>
    <n v="518"/>
    <n v="8"/>
    <x v="4"/>
    <x v="2"/>
    <x v="2"/>
    <x v="0"/>
    <x v="10"/>
    <x v="0"/>
    <x v="2"/>
  </r>
  <r>
    <x v="13"/>
    <x v="1"/>
    <x v="1"/>
    <x v="1"/>
    <n v="901"/>
    <n v="639710"/>
    <n v="345"/>
    <n v="614100"/>
    <n v="690"/>
    <n v="9"/>
    <x v="4"/>
    <x v="2"/>
    <x v="2"/>
    <x v="0"/>
    <x v="8"/>
    <x v="0"/>
    <x v="1"/>
  </r>
  <r>
    <x v="13"/>
    <x v="1"/>
    <x v="1"/>
    <x v="1"/>
    <n v="0"/>
    <n v="0"/>
    <n v="0"/>
    <n v="0"/>
    <n v="0"/>
    <n v="0"/>
    <x v="4"/>
    <x v="2"/>
    <x v="2"/>
    <x v="0"/>
    <x v="11"/>
    <x v="0"/>
    <x v="2"/>
  </r>
  <r>
    <x v="13"/>
    <x v="1"/>
    <x v="1"/>
    <x v="1"/>
    <n v="0"/>
    <n v="0"/>
    <n v="115"/>
    <n v="51750"/>
    <n v="252"/>
    <n v="3"/>
    <x v="4"/>
    <x v="2"/>
    <x v="2"/>
    <x v="0"/>
    <x v="4"/>
    <x v="1"/>
    <x v="0"/>
  </r>
  <r>
    <x v="13"/>
    <x v="1"/>
    <x v="1"/>
    <x v="1"/>
    <n v="1366"/>
    <n v="464440"/>
    <n v="603"/>
    <n v="482400"/>
    <n v="910"/>
    <n v="11"/>
    <x v="4"/>
    <x v="2"/>
    <x v="2"/>
    <x v="0"/>
    <x v="1"/>
    <x v="1"/>
    <x v="1"/>
  </r>
  <r>
    <x v="13"/>
    <x v="1"/>
    <x v="1"/>
    <x v="1"/>
    <n v="1625"/>
    <n v="422500"/>
    <n v="591"/>
    <n v="360510"/>
    <n v="1352"/>
    <n v="12"/>
    <x v="4"/>
    <x v="2"/>
    <x v="2"/>
    <x v="0"/>
    <x v="6"/>
    <x v="1"/>
    <x v="0"/>
  </r>
  <r>
    <x v="13"/>
    <x v="1"/>
    <x v="1"/>
    <x v="1"/>
    <n v="1424"/>
    <n v="612320"/>
    <n v="454"/>
    <n v="458540"/>
    <n v="961"/>
    <n v="9"/>
    <x v="4"/>
    <x v="2"/>
    <x v="2"/>
    <x v="0"/>
    <x v="12"/>
    <x v="1"/>
    <x v="2"/>
  </r>
  <r>
    <x v="13"/>
    <x v="1"/>
    <x v="1"/>
    <x v="1"/>
    <n v="744"/>
    <n v="461280"/>
    <n v="178"/>
    <n v="275900"/>
    <n v="975"/>
    <n v="21"/>
    <x v="5"/>
    <x v="2"/>
    <x v="2"/>
    <x v="1"/>
    <x v="0"/>
    <x v="0"/>
    <x v="0"/>
  </r>
  <r>
    <x v="13"/>
    <x v="1"/>
    <x v="1"/>
    <x v="1"/>
    <n v="555"/>
    <n v="327450"/>
    <n v="108"/>
    <n v="156600"/>
    <n v="704"/>
    <n v="11"/>
    <x v="5"/>
    <x v="2"/>
    <x v="2"/>
    <x v="1"/>
    <x v="2"/>
    <x v="2"/>
    <x v="1"/>
  </r>
  <r>
    <x v="13"/>
    <x v="1"/>
    <x v="1"/>
    <x v="1"/>
    <n v="0"/>
    <n v="0"/>
    <n v="109"/>
    <n v="174400"/>
    <n v="584"/>
    <n v="15"/>
    <x v="5"/>
    <x v="2"/>
    <x v="2"/>
    <x v="1"/>
    <x v="3"/>
    <x v="0"/>
    <x v="0"/>
  </r>
  <r>
    <x v="13"/>
    <x v="1"/>
    <x v="1"/>
    <x v="1"/>
    <n v="0"/>
    <n v="0"/>
    <n v="71"/>
    <n v="83780"/>
    <n v="450"/>
    <n v="10"/>
    <x v="5"/>
    <x v="2"/>
    <x v="2"/>
    <x v="1"/>
    <x v="5"/>
    <x v="2"/>
    <x v="1"/>
  </r>
  <r>
    <x v="13"/>
    <x v="1"/>
    <x v="1"/>
    <x v="1"/>
    <n v="0"/>
    <n v="0"/>
    <n v="0"/>
    <n v="0"/>
    <n v="0"/>
    <n v="0"/>
    <x v="5"/>
    <x v="2"/>
    <x v="2"/>
    <x v="1"/>
    <x v="9"/>
    <x v="0"/>
    <x v="2"/>
  </r>
  <r>
    <x v="13"/>
    <x v="1"/>
    <x v="1"/>
    <x v="1"/>
    <n v="0"/>
    <n v="0"/>
    <n v="61"/>
    <n v="83570"/>
    <n v="378"/>
    <n v="6"/>
    <x v="5"/>
    <x v="2"/>
    <x v="2"/>
    <x v="1"/>
    <x v="7"/>
    <x v="2"/>
    <x v="1"/>
  </r>
  <r>
    <x v="13"/>
    <x v="1"/>
    <x v="1"/>
    <x v="1"/>
    <n v="544"/>
    <n v="266560"/>
    <n v="86"/>
    <n v="104920"/>
    <n v="449"/>
    <n v="9"/>
    <x v="5"/>
    <x v="2"/>
    <x v="2"/>
    <x v="1"/>
    <x v="10"/>
    <x v="0"/>
    <x v="2"/>
  </r>
  <r>
    <x v="13"/>
    <x v="1"/>
    <x v="1"/>
    <x v="1"/>
    <n v="458"/>
    <n v="325180"/>
    <n v="109"/>
    <n v="194020"/>
    <n v="607"/>
    <n v="13"/>
    <x v="5"/>
    <x v="2"/>
    <x v="2"/>
    <x v="1"/>
    <x v="8"/>
    <x v="0"/>
    <x v="1"/>
  </r>
  <r>
    <x v="13"/>
    <x v="1"/>
    <x v="1"/>
    <x v="1"/>
    <n v="0"/>
    <n v="0"/>
    <n v="122"/>
    <n v="189100"/>
    <n v="278"/>
    <n v="3"/>
    <x v="6"/>
    <x v="3"/>
    <x v="3"/>
    <x v="0"/>
    <x v="0"/>
    <x v="0"/>
    <x v="0"/>
  </r>
  <r>
    <x v="13"/>
    <x v="1"/>
    <x v="1"/>
    <x v="1"/>
    <n v="0"/>
    <n v="0"/>
    <n v="112"/>
    <n v="162400"/>
    <n v="220"/>
    <n v="4"/>
    <x v="6"/>
    <x v="3"/>
    <x v="3"/>
    <x v="0"/>
    <x v="2"/>
    <x v="2"/>
    <x v="1"/>
  </r>
  <r>
    <x v="13"/>
    <x v="1"/>
    <x v="1"/>
    <x v="1"/>
    <n v="0"/>
    <n v="0"/>
    <n v="90"/>
    <n v="144000"/>
    <n v="202"/>
    <n v="3"/>
    <x v="6"/>
    <x v="3"/>
    <x v="3"/>
    <x v="0"/>
    <x v="3"/>
    <x v="0"/>
    <x v="0"/>
  </r>
  <r>
    <x v="13"/>
    <x v="1"/>
    <x v="1"/>
    <x v="1"/>
    <n v="0"/>
    <n v="0"/>
    <n v="57"/>
    <n v="67260"/>
    <n v="111"/>
    <n v="2"/>
    <x v="6"/>
    <x v="3"/>
    <x v="3"/>
    <x v="0"/>
    <x v="5"/>
    <x v="2"/>
    <x v="1"/>
  </r>
  <r>
    <x v="13"/>
    <x v="1"/>
    <x v="1"/>
    <x v="1"/>
    <n v="853"/>
    <n v="477680"/>
    <n v="240"/>
    <n v="336000"/>
    <n v="606"/>
    <n v="7"/>
    <x v="6"/>
    <x v="3"/>
    <x v="3"/>
    <x v="0"/>
    <x v="9"/>
    <x v="0"/>
    <x v="2"/>
  </r>
  <r>
    <x v="13"/>
    <x v="1"/>
    <x v="1"/>
    <x v="1"/>
    <n v="0"/>
    <n v="0"/>
    <n v="63"/>
    <n v="86310"/>
    <n v="150"/>
    <n v="2"/>
    <x v="6"/>
    <x v="3"/>
    <x v="3"/>
    <x v="0"/>
    <x v="7"/>
    <x v="2"/>
    <x v="1"/>
  </r>
  <r>
    <x v="13"/>
    <x v="1"/>
    <x v="1"/>
    <x v="1"/>
    <n v="0"/>
    <n v="0"/>
    <n v="0"/>
    <n v="0"/>
    <n v="0"/>
    <n v="0"/>
    <x v="6"/>
    <x v="3"/>
    <x v="3"/>
    <x v="0"/>
    <x v="10"/>
    <x v="0"/>
    <x v="2"/>
  </r>
  <r>
    <x v="13"/>
    <x v="1"/>
    <x v="1"/>
    <x v="1"/>
    <n v="753"/>
    <n v="534630"/>
    <n v="294"/>
    <n v="523320"/>
    <n v="623"/>
    <n v="9"/>
    <x v="6"/>
    <x v="3"/>
    <x v="3"/>
    <x v="0"/>
    <x v="8"/>
    <x v="0"/>
    <x v="1"/>
  </r>
  <r>
    <x v="13"/>
    <x v="1"/>
    <x v="1"/>
    <x v="1"/>
    <n v="0"/>
    <n v="0"/>
    <n v="0"/>
    <n v="0"/>
    <n v="0"/>
    <n v="0"/>
    <x v="6"/>
    <x v="3"/>
    <x v="3"/>
    <x v="0"/>
    <x v="11"/>
    <x v="0"/>
    <x v="2"/>
  </r>
  <r>
    <x v="13"/>
    <x v="1"/>
    <x v="1"/>
    <x v="1"/>
    <n v="1702"/>
    <n v="323380"/>
    <n v="755"/>
    <n v="339750"/>
    <n v="1381"/>
    <n v="17"/>
    <x v="6"/>
    <x v="3"/>
    <x v="3"/>
    <x v="0"/>
    <x v="4"/>
    <x v="1"/>
    <x v="0"/>
  </r>
  <r>
    <x v="13"/>
    <x v="1"/>
    <x v="1"/>
    <x v="1"/>
    <n v="1288"/>
    <n v="437920"/>
    <n v="563"/>
    <n v="450400"/>
    <n v="1066"/>
    <n v="12"/>
    <x v="6"/>
    <x v="3"/>
    <x v="3"/>
    <x v="0"/>
    <x v="1"/>
    <x v="1"/>
    <x v="1"/>
  </r>
  <r>
    <x v="13"/>
    <x v="1"/>
    <x v="1"/>
    <x v="1"/>
    <n v="0"/>
    <n v="0"/>
    <n v="35"/>
    <n v="21350"/>
    <n v="69"/>
    <n v="1"/>
    <x v="6"/>
    <x v="3"/>
    <x v="3"/>
    <x v="0"/>
    <x v="6"/>
    <x v="1"/>
    <x v="0"/>
  </r>
  <r>
    <x v="13"/>
    <x v="1"/>
    <x v="1"/>
    <x v="1"/>
    <n v="934"/>
    <n v="579080"/>
    <n v="258"/>
    <n v="399900"/>
    <n v="928"/>
    <n v="8"/>
    <x v="7"/>
    <x v="3"/>
    <x v="3"/>
    <x v="1"/>
    <x v="0"/>
    <x v="0"/>
    <x v="0"/>
  </r>
  <r>
    <x v="13"/>
    <x v="1"/>
    <x v="1"/>
    <x v="1"/>
    <n v="0"/>
    <n v="0"/>
    <n v="43"/>
    <n v="62350"/>
    <n v="161"/>
    <n v="2"/>
    <x v="7"/>
    <x v="3"/>
    <x v="3"/>
    <x v="1"/>
    <x v="2"/>
    <x v="2"/>
    <x v="1"/>
  </r>
  <r>
    <x v="13"/>
    <x v="1"/>
    <x v="1"/>
    <x v="1"/>
    <n v="0"/>
    <n v="0"/>
    <n v="76"/>
    <n v="121600"/>
    <n v="194"/>
    <n v="2"/>
    <x v="7"/>
    <x v="3"/>
    <x v="3"/>
    <x v="1"/>
    <x v="3"/>
    <x v="0"/>
    <x v="0"/>
  </r>
  <r>
    <x v="13"/>
    <x v="1"/>
    <x v="1"/>
    <x v="1"/>
    <n v="783"/>
    <n v="375840"/>
    <n v="235"/>
    <n v="277300"/>
    <n v="678"/>
    <n v="9"/>
    <x v="7"/>
    <x v="3"/>
    <x v="3"/>
    <x v="1"/>
    <x v="5"/>
    <x v="2"/>
    <x v="1"/>
  </r>
  <r>
    <x v="13"/>
    <x v="1"/>
    <x v="1"/>
    <x v="1"/>
    <n v="0"/>
    <n v="0"/>
    <n v="0"/>
    <n v="0"/>
    <n v="0"/>
    <n v="0"/>
    <x v="7"/>
    <x v="3"/>
    <x v="3"/>
    <x v="1"/>
    <x v="9"/>
    <x v="0"/>
    <x v="2"/>
  </r>
  <r>
    <x v="13"/>
    <x v="1"/>
    <x v="1"/>
    <x v="1"/>
    <n v="0"/>
    <n v="0"/>
    <n v="105"/>
    <n v="143850"/>
    <n v="282"/>
    <n v="4"/>
    <x v="7"/>
    <x v="3"/>
    <x v="3"/>
    <x v="1"/>
    <x v="7"/>
    <x v="2"/>
    <x v="1"/>
  </r>
  <r>
    <x v="13"/>
    <x v="1"/>
    <x v="1"/>
    <x v="1"/>
    <n v="0"/>
    <n v="0"/>
    <n v="0"/>
    <n v="0"/>
    <n v="0"/>
    <n v="0"/>
    <x v="7"/>
    <x v="3"/>
    <x v="3"/>
    <x v="1"/>
    <x v="10"/>
    <x v="0"/>
    <x v="2"/>
  </r>
  <r>
    <x v="13"/>
    <x v="1"/>
    <x v="1"/>
    <x v="1"/>
    <n v="0"/>
    <n v="0"/>
    <n v="78"/>
    <n v="138840"/>
    <n v="255"/>
    <n v="2"/>
    <x v="7"/>
    <x v="3"/>
    <x v="3"/>
    <x v="1"/>
    <x v="8"/>
    <x v="0"/>
    <x v="1"/>
  </r>
  <r>
    <x v="13"/>
    <x v="1"/>
    <x v="1"/>
    <x v="1"/>
    <n v="0"/>
    <n v="0"/>
    <n v="134"/>
    <n v="207700"/>
    <n v="362"/>
    <n v="5"/>
    <x v="8"/>
    <x v="4"/>
    <x v="4"/>
    <x v="0"/>
    <x v="0"/>
    <x v="0"/>
    <x v="0"/>
  </r>
  <r>
    <x v="13"/>
    <x v="1"/>
    <x v="1"/>
    <x v="1"/>
    <n v="0"/>
    <n v="0"/>
    <n v="112"/>
    <n v="162400"/>
    <n v="261"/>
    <n v="4"/>
    <x v="8"/>
    <x v="4"/>
    <x v="4"/>
    <x v="0"/>
    <x v="2"/>
    <x v="2"/>
    <x v="1"/>
  </r>
  <r>
    <x v="13"/>
    <x v="1"/>
    <x v="1"/>
    <x v="1"/>
    <n v="0"/>
    <n v="0"/>
    <n v="10"/>
    <n v="16000"/>
    <n v="30"/>
    <n v="0"/>
    <x v="8"/>
    <x v="4"/>
    <x v="4"/>
    <x v="0"/>
    <x v="3"/>
    <x v="0"/>
    <x v="0"/>
  </r>
  <r>
    <x v="13"/>
    <x v="1"/>
    <x v="1"/>
    <x v="1"/>
    <n v="879"/>
    <n v="421920"/>
    <n v="356"/>
    <n v="420080"/>
    <n v="805"/>
    <n v="9"/>
    <x v="8"/>
    <x v="4"/>
    <x v="4"/>
    <x v="0"/>
    <x v="5"/>
    <x v="2"/>
    <x v="1"/>
  </r>
  <r>
    <x v="13"/>
    <x v="1"/>
    <x v="1"/>
    <x v="1"/>
    <n v="687"/>
    <n v="384720"/>
    <n v="182"/>
    <n v="254800"/>
    <n v="499"/>
    <n v="6"/>
    <x v="8"/>
    <x v="4"/>
    <x v="4"/>
    <x v="0"/>
    <x v="9"/>
    <x v="0"/>
    <x v="2"/>
  </r>
  <r>
    <x v="13"/>
    <x v="1"/>
    <x v="1"/>
    <x v="1"/>
    <n v="0"/>
    <n v="0"/>
    <n v="55"/>
    <n v="75350"/>
    <n v="161"/>
    <n v="2"/>
    <x v="8"/>
    <x v="4"/>
    <x v="4"/>
    <x v="0"/>
    <x v="7"/>
    <x v="2"/>
    <x v="1"/>
  </r>
  <r>
    <x v="13"/>
    <x v="1"/>
    <x v="1"/>
    <x v="1"/>
    <n v="749"/>
    <n v="367010"/>
    <n v="177"/>
    <n v="215940"/>
    <n v="567"/>
    <n v="5"/>
    <x v="8"/>
    <x v="4"/>
    <x v="4"/>
    <x v="0"/>
    <x v="10"/>
    <x v="0"/>
    <x v="2"/>
  </r>
  <r>
    <x v="13"/>
    <x v="1"/>
    <x v="1"/>
    <x v="1"/>
    <n v="0"/>
    <n v="0"/>
    <n v="23"/>
    <n v="40940"/>
    <n v="72"/>
    <n v="1"/>
    <x v="8"/>
    <x v="4"/>
    <x v="4"/>
    <x v="0"/>
    <x v="8"/>
    <x v="0"/>
    <x v="1"/>
  </r>
  <r>
    <x v="13"/>
    <x v="1"/>
    <x v="1"/>
    <x v="1"/>
    <n v="0"/>
    <n v="0"/>
    <n v="0"/>
    <n v="0"/>
    <n v="0"/>
    <n v="0"/>
    <x v="8"/>
    <x v="4"/>
    <x v="4"/>
    <x v="0"/>
    <x v="11"/>
    <x v="0"/>
    <x v="2"/>
  </r>
  <r>
    <x v="13"/>
    <x v="1"/>
    <x v="1"/>
    <x v="1"/>
    <n v="1175"/>
    <n v="223250"/>
    <n v="530"/>
    <n v="238500"/>
    <n v="1197"/>
    <n v="15"/>
    <x v="8"/>
    <x v="4"/>
    <x v="4"/>
    <x v="0"/>
    <x v="4"/>
    <x v="1"/>
    <x v="0"/>
  </r>
  <r>
    <x v="13"/>
    <x v="1"/>
    <x v="1"/>
    <x v="1"/>
    <n v="903"/>
    <n v="559860"/>
    <n v="199"/>
    <n v="308450"/>
    <n v="1215"/>
    <n v="26"/>
    <x v="9"/>
    <x v="4"/>
    <x v="4"/>
    <x v="1"/>
    <x v="0"/>
    <x v="0"/>
    <x v="0"/>
  </r>
  <r>
    <x v="13"/>
    <x v="1"/>
    <x v="1"/>
    <x v="1"/>
    <n v="819"/>
    <n v="483210"/>
    <n v="174"/>
    <n v="252300"/>
    <n v="1104"/>
    <n v="19"/>
    <x v="9"/>
    <x v="4"/>
    <x v="4"/>
    <x v="1"/>
    <x v="2"/>
    <x v="2"/>
    <x v="1"/>
  </r>
  <r>
    <x v="13"/>
    <x v="1"/>
    <x v="1"/>
    <x v="1"/>
    <n v="701"/>
    <n v="448640"/>
    <n v="191"/>
    <n v="305600"/>
    <n v="1130"/>
    <n v="32"/>
    <x v="9"/>
    <x v="4"/>
    <x v="4"/>
    <x v="1"/>
    <x v="3"/>
    <x v="0"/>
    <x v="0"/>
  </r>
  <r>
    <x v="13"/>
    <x v="1"/>
    <x v="1"/>
    <x v="1"/>
    <n v="0"/>
    <n v="0"/>
    <n v="138"/>
    <n v="162840"/>
    <n v="954"/>
    <n v="17"/>
    <x v="9"/>
    <x v="4"/>
    <x v="4"/>
    <x v="1"/>
    <x v="5"/>
    <x v="2"/>
    <x v="1"/>
  </r>
  <r>
    <x v="13"/>
    <x v="1"/>
    <x v="1"/>
    <x v="1"/>
    <n v="0"/>
    <n v="0"/>
    <n v="0"/>
    <n v="0"/>
    <n v="0"/>
    <n v="0"/>
    <x v="9"/>
    <x v="4"/>
    <x v="4"/>
    <x v="1"/>
    <x v="9"/>
    <x v="0"/>
    <x v="2"/>
  </r>
  <r>
    <x v="13"/>
    <x v="1"/>
    <x v="1"/>
    <x v="1"/>
    <n v="616"/>
    <n v="344960"/>
    <n v="157"/>
    <n v="215090"/>
    <n v="1072"/>
    <n v="24"/>
    <x v="9"/>
    <x v="4"/>
    <x v="4"/>
    <x v="1"/>
    <x v="7"/>
    <x v="2"/>
    <x v="1"/>
  </r>
  <r>
    <x v="13"/>
    <x v="1"/>
    <x v="1"/>
    <x v="1"/>
    <n v="0"/>
    <n v="0"/>
    <n v="0"/>
    <n v="0"/>
    <n v="0"/>
    <n v="0"/>
    <x v="9"/>
    <x v="4"/>
    <x v="4"/>
    <x v="1"/>
    <x v="10"/>
    <x v="0"/>
    <x v="2"/>
  </r>
  <r>
    <x v="13"/>
    <x v="1"/>
    <x v="1"/>
    <x v="1"/>
    <n v="0"/>
    <n v="0"/>
    <n v="94"/>
    <n v="145700"/>
    <n v="179"/>
    <n v="2"/>
    <x v="10"/>
    <x v="5"/>
    <x v="5"/>
    <x v="0"/>
    <x v="0"/>
    <x v="0"/>
    <x v="0"/>
  </r>
  <r>
    <x v="13"/>
    <x v="1"/>
    <x v="1"/>
    <x v="1"/>
    <n v="990"/>
    <n v="584100"/>
    <n v="341"/>
    <n v="494450"/>
    <n v="841"/>
    <n v="10"/>
    <x v="10"/>
    <x v="5"/>
    <x v="5"/>
    <x v="0"/>
    <x v="2"/>
    <x v="2"/>
    <x v="1"/>
  </r>
  <r>
    <x v="13"/>
    <x v="1"/>
    <x v="1"/>
    <x v="1"/>
    <n v="0"/>
    <n v="0"/>
    <n v="112"/>
    <n v="179200"/>
    <n v="216"/>
    <n v="2"/>
    <x v="10"/>
    <x v="5"/>
    <x v="5"/>
    <x v="0"/>
    <x v="3"/>
    <x v="0"/>
    <x v="0"/>
  </r>
  <r>
    <x v="13"/>
    <x v="1"/>
    <x v="1"/>
    <x v="1"/>
    <n v="0"/>
    <n v="0"/>
    <n v="49"/>
    <n v="57820"/>
    <n v="100"/>
    <n v="1"/>
    <x v="10"/>
    <x v="5"/>
    <x v="5"/>
    <x v="0"/>
    <x v="5"/>
    <x v="2"/>
    <x v="1"/>
  </r>
  <r>
    <x v="13"/>
    <x v="1"/>
    <x v="1"/>
    <x v="1"/>
    <n v="0"/>
    <n v="0"/>
    <n v="0"/>
    <n v="0"/>
    <n v="0"/>
    <n v="0"/>
    <x v="10"/>
    <x v="5"/>
    <x v="5"/>
    <x v="0"/>
    <x v="9"/>
    <x v="0"/>
    <x v="2"/>
  </r>
  <r>
    <x v="13"/>
    <x v="1"/>
    <x v="1"/>
    <x v="1"/>
    <n v="851"/>
    <n v="476560"/>
    <n v="369"/>
    <n v="505530"/>
    <n v="791"/>
    <n v="11"/>
    <x v="10"/>
    <x v="5"/>
    <x v="5"/>
    <x v="0"/>
    <x v="7"/>
    <x v="2"/>
    <x v="1"/>
  </r>
  <r>
    <x v="13"/>
    <x v="1"/>
    <x v="1"/>
    <x v="1"/>
    <n v="1140"/>
    <n v="558600"/>
    <n v="373"/>
    <n v="455060"/>
    <n v="759"/>
    <n v="8"/>
    <x v="10"/>
    <x v="5"/>
    <x v="5"/>
    <x v="0"/>
    <x v="10"/>
    <x v="0"/>
    <x v="2"/>
  </r>
  <r>
    <x v="13"/>
    <x v="1"/>
    <x v="1"/>
    <x v="1"/>
    <n v="916"/>
    <n v="650360"/>
    <n v="400"/>
    <n v="712000"/>
    <n v="698"/>
    <n v="11"/>
    <x v="10"/>
    <x v="5"/>
    <x v="5"/>
    <x v="0"/>
    <x v="8"/>
    <x v="0"/>
    <x v="1"/>
  </r>
  <r>
    <x v="13"/>
    <x v="1"/>
    <x v="1"/>
    <x v="1"/>
    <n v="822"/>
    <n v="493200"/>
    <n v="270"/>
    <n v="405000"/>
    <n v="547"/>
    <n v="5"/>
    <x v="10"/>
    <x v="5"/>
    <x v="5"/>
    <x v="0"/>
    <x v="11"/>
    <x v="0"/>
    <x v="2"/>
  </r>
  <r>
    <x v="13"/>
    <x v="1"/>
    <x v="1"/>
    <x v="1"/>
    <n v="1559"/>
    <n v="296210"/>
    <n v="595"/>
    <n v="267750"/>
    <n v="1406"/>
    <n v="19"/>
    <x v="10"/>
    <x v="5"/>
    <x v="5"/>
    <x v="0"/>
    <x v="4"/>
    <x v="1"/>
    <x v="0"/>
  </r>
  <r>
    <x v="13"/>
    <x v="1"/>
    <x v="1"/>
    <x v="1"/>
    <n v="0"/>
    <n v="0"/>
    <n v="81"/>
    <n v="64800"/>
    <n v="173"/>
    <n v="2"/>
    <x v="10"/>
    <x v="5"/>
    <x v="5"/>
    <x v="0"/>
    <x v="1"/>
    <x v="1"/>
    <x v="1"/>
  </r>
  <r>
    <x v="13"/>
    <x v="1"/>
    <x v="1"/>
    <x v="1"/>
    <n v="0"/>
    <n v="0"/>
    <n v="146"/>
    <n v="89060"/>
    <n v="353"/>
    <n v="3"/>
    <x v="10"/>
    <x v="5"/>
    <x v="5"/>
    <x v="0"/>
    <x v="6"/>
    <x v="1"/>
    <x v="0"/>
  </r>
  <r>
    <x v="13"/>
    <x v="1"/>
    <x v="1"/>
    <x v="1"/>
    <n v="1284"/>
    <n v="796080"/>
    <n v="325"/>
    <n v="503750"/>
    <n v="1966"/>
    <n v="17"/>
    <x v="11"/>
    <x v="5"/>
    <x v="5"/>
    <x v="1"/>
    <x v="0"/>
    <x v="0"/>
    <x v="0"/>
  </r>
  <r>
    <x v="13"/>
    <x v="1"/>
    <x v="1"/>
    <x v="1"/>
    <n v="0"/>
    <n v="0"/>
    <n v="84"/>
    <n v="121800"/>
    <n v="411"/>
    <n v="4"/>
    <x v="11"/>
    <x v="5"/>
    <x v="5"/>
    <x v="1"/>
    <x v="2"/>
    <x v="2"/>
    <x v="1"/>
  </r>
  <r>
    <x v="13"/>
    <x v="1"/>
    <x v="1"/>
    <x v="1"/>
    <n v="893"/>
    <n v="571520"/>
    <n v="215"/>
    <n v="344000"/>
    <n v="1078"/>
    <n v="7"/>
    <x v="11"/>
    <x v="5"/>
    <x v="5"/>
    <x v="1"/>
    <x v="3"/>
    <x v="0"/>
    <x v="0"/>
  </r>
  <r>
    <x v="13"/>
    <x v="1"/>
    <x v="1"/>
    <x v="1"/>
    <n v="0"/>
    <n v="0"/>
    <n v="76"/>
    <n v="89680"/>
    <n v="373"/>
    <n v="4"/>
    <x v="11"/>
    <x v="5"/>
    <x v="5"/>
    <x v="1"/>
    <x v="5"/>
    <x v="2"/>
    <x v="1"/>
  </r>
  <r>
    <x v="13"/>
    <x v="1"/>
    <x v="1"/>
    <x v="1"/>
    <n v="0"/>
    <n v="0"/>
    <n v="0"/>
    <n v="0"/>
    <n v="0"/>
    <n v="0"/>
    <x v="11"/>
    <x v="5"/>
    <x v="5"/>
    <x v="1"/>
    <x v="9"/>
    <x v="0"/>
    <x v="2"/>
  </r>
  <r>
    <x v="13"/>
    <x v="1"/>
    <x v="1"/>
    <x v="1"/>
    <n v="692"/>
    <n v="387520"/>
    <n v="117"/>
    <n v="160290"/>
    <n v="724"/>
    <n v="6"/>
    <x v="11"/>
    <x v="5"/>
    <x v="5"/>
    <x v="1"/>
    <x v="7"/>
    <x v="2"/>
    <x v="1"/>
  </r>
  <r>
    <x v="13"/>
    <x v="1"/>
    <x v="1"/>
    <x v="1"/>
    <n v="0"/>
    <n v="0"/>
    <n v="0"/>
    <n v="0"/>
    <n v="0"/>
    <n v="0"/>
    <x v="11"/>
    <x v="5"/>
    <x v="5"/>
    <x v="1"/>
    <x v="10"/>
    <x v="0"/>
    <x v="2"/>
  </r>
  <r>
    <x v="14"/>
    <x v="1"/>
    <x v="2"/>
    <x v="2"/>
    <n v="1372"/>
    <n v="850640"/>
    <n v="829"/>
    <n v="1284950"/>
    <n v="1487"/>
    <n v="31"/>
    <x v="0"/>
    <x v="0"/>
    <x v="0"/>
    <x v="0"/>
    <x v="0"/>
    <x v="0"/>
    <x v="0"/>
  </r>
  <r>
    <x v="14"/>
    <x v="1"/>
    <x v="2"/>
    <x v="2"/>
    <n v="927"/>
    <n v="546930"/>
    <n v="402"/>
    <n v="582900"/>
    <n v="664"/>
    <n v="13"/>
    <x v="0"/>
    <x v="0"/>
    <x v="0"/>
    <x v="0"/>
    <x v="2"/>
    <x v="2"/>
    <x v="1"/>
  </r>
  <r>
    <x v="14"/>
    <x v="1"/>
    <x v="2"/>
    <x v="2"/>
    <n v="1093"/>
    <n v="699520"/>
    <n v="440"/>
    <n v="704000"/>
    <n v="728"/>
    <n v="11"/>
    <x v="0"/>
    <x v="0"/>
    <x v="0"/>
    <x v="0"/>
    <x v="3"/>
    <x v="0"/>
    <x v="0"/>
  </r>
  <r>
    <x v="14"/>
    <x v="1"/>
    <x v="2"/>
    <x v="2"/>
    <n v="1108"/>
    <n v="531840"/>
    <n v="625"/>
    <n v="737500"/>
    <n v="1139"/>
    <n v="22"/>
    <x v="0"/>
    <x v="0"/>
    <x v="0"/>
    <x v="0"/>
    <x v="5"/>
    <x v="2"/>
    <x v="1"/>
  </r>
  <r>
    <x v="14"/>
    <x v="1"/>
    <x v="2"/>
    <x v="2"/>
    <n v="1020"/>
    <n v="571200"/>
    <n v="639"/>
    <n v="894600"/>
    <n v="910"/>
    <n v="17"/>
    <x v="0"/>
    <x v="0"/>
    <x v="0"/>
    <x v="0"/>
    <x v="9"/>
    <x v="0"/>
    <x v="2"/>
  </r>
  <r>
    <x v="14"/>
    <x v="1"/>
    <x v="2"/>
    <x v="2"/>
    <n v="0"/>
    <n v="0"/>
    <n v="259"/>
    <n v="354830"/>
    <n v="386"/>
    <n v="7"/>
    <x v="0"/>
    <x v="0"/>
    <x v="0"/>
    <x v="0"/>
    <x v="7"/>
    <x v="2"/>
    <x v="1"/>
  </r>
  <r>
    <x v="14"/>
    <x v="1"/>
    <x v="2"/>
    <x v="2"/>
    <n v="1042"/>
    <n v="510580"/>
    <n v="359"/>
    <n v="437980"/>
    <n v="669"/>
    <n v="14"/>
    <x v="0"/>
    <x v="0"/>
    <x v="0"/>
    <x v="0"/>
    <x v="10"/>
    <x v="0"/>
    <x v="2"/>
  </r>
  <r>
    <x v="14"/>
    <x v="1"/>
    <x v="2"/>
    <x v="2"/>
    <n v="865"/>
    <n v="614150"/>
    <n v="511"/>
    <n v="909580"/>
    <n v="842"/>
    <n v="11"/>
    <x v="0"/>
    <x v="0"/>
    <x v="0"/>
    <x v="0"/>
    <x v="8"/>
    <x v="0"/>
    <x v="1"/>
  </r>
  <r>
    <x v="14"/>
    <x v="1"/>
    <x v="2"/>
    <x v="2"/>
    <n v="0"/>
    <n v="0"/>
    <n v="161"/>
    <n v="241500"/>
    <n v="327"/>
    <n v="4"/>
    <x v="0"/>
    <x v="0"/>
    <x v="0"/>
    <x v="0"/>
    <x v="11"/>
    <x v="0"/>
    <x v="2"/>
  </r>
  <r>
    <x v="14"/>
    <x v="1"/>
    <x v="2"/>
    <x v="2"/>
    <n v="0"/>
    <n v="0"/>
    <n v="477"/>
    <n v="214650"/>
    <n v="745"/>
    <n v="14"/>
    <x v="0"/>
    <x v="0"/>
    <x v="0"/>
    <x v="0"/>
    <x v="4"/>
    <x v="1"/>
    <x v="0"/>
  </r>
  <r>
    <x v="14"/>
    <x v="1"/>
    <x v="2"/>
    <x v="2"/>
    <n v="0"/>
    <n v="0"/>
    <n v="68"/>
    <n v="54400"/>
    <n v="107"/>
    <n v="2"/>
    <x v="0"/>
    <x v="0"/>
    <x v="0"/>
    <x v="0"/>
    <x v="1"/>
    <x v="1"/>
    <x v="1"/>
  </r>
  <r>
    <x v="14"/>
    <x v="1"/>
    <x v="2"/>
    <x v="2"/>
    <n v="1498"/>
    <n v="389480"/>
    <n v="1052"/>
    <n v="641720"/>
    <n v="1322"/>
    <n v="28"/>
    <x v="0"/>
    <x v="0"/>
    <x v="0"/>
    <x v="0"/>
    <x v="6"/>
    <x v="1"/>
    <x v="0"/>
  </r>
  <r>
    <x v="14"/>
    <x v="1"/>
    <x v="2"/>
    <x v="2"/>
    <n v="0"/>
    <n v="0"/>
    <n v="78"/>
    <n v="120900"/>
    <n v="205"/>
    <n v="2"/>
    <x v="1"/>
    <x v="0"/>
    <x v="0"/>
    <x v="1"/>
    <x v="0"/>
    <x v="0"/>
    <x v="0"/>
  </r>
  <r>
    <x v="14"/>
    <x v="1"/>
    <x v="2"/>
    <x v="2"/>
    <n v="0"/>
    <n v="0"/>
    <n v="36"/>
    <n v="52200"/>
    <n v="89"/>
    <n v="1"/>
    <x v="1"/>
    <x v="0"/>
    <x v="0"/>
    <x v="1"/>
    <x v="2"/>
    <x v="2"/>
    <x v="1"/>
  </r>
  <r>
    <x v="14"/>
    <x v="1"/>
    <x v="2"/>
    <x v="2"/>
    <n v="1178"/>
    <n v="753920"/>
    <n v="340"/>
    <n v="544000"/>
    <n v="878"/>
    <n v="12"/>
    <x v="1"/>
    <x v="0"/>
    <x v="0"/>
    <x v="1"/>
    <x v="3"/>
    <x v="0"/>
    <x v="0"/>
  </r>
  <r>
    <x v="14"/>
    <x v="1"/>
    <x v="2"/>
    <x v="2"/>
    <n v="0"/>
    <n v="0"/>
    <n v="59"/>
    <n v="69620"/>
    <n v="147"/>
    <n v="2"/>
    <x v="1"/>
    <x v="0"/>
    <x v="0"/>
    <x v="1"/>
    <x v="5"/>
    <x v="2"/>
    <x v="1"/>
  </r>
  <r>
    <x v="14"/>
    <x v="1"/>
    <x v="2"/>
    <x v="2"/>
    <n v="1066"/>
    <n v="596960"/>
    <n v="315"/>
    <n v="441000"/>
    <n v="740"/>
    <n v="11"/>
    <x v="1"/>
    <x v="0"/>
    <x v="0"/>
    <x v="1"/>
    <x v="9"/>
    <x v="0"/>
    <x v="2"/>
  </r>
  <r>
    <x v="14"/>
    <x v="1"/>
    <x v="2"/>
    <x v="2"/>
    <n v="1226"/>
    <n v="686560"/>
    <n v="362"/>
    <n v="495940"/>
    <n v="1002"/>
    <n v="8"/>
    <x v="1"/>
    <x v="0"/>
    <x v="0"/>
    <x v="1"/>
    <x v="7"/>
    <x v="2"/>
    <x v="1"/>
  </r>
  <r>
    <x v="14"/>
    <x v="1"/>
    <x v="2"/>
    <x v="2"/>
    <n v="0"/>
    <n v="0"/>
    <n v="246"/>
    <n v="300120"/>
    <n v="583"/>
    <n v="6"/>
    <x v="1"/>
    <x v="0"/>
    <x v="0"/>
    <x v="1"/>
    <x v="10"/>
    <x v="0"/>
    <x v="2"/>
  </r>
  <r>
    <x v="14"/>
    <x v="1"/>
    <x v="2"/>
    <x v="2"/>
    <n v="0"/>
    <n v="0"/>
    <n v="85"/>
    <n v="151300"/>
    <n v="209"/>
    <n v="3"/>
    <x v="1"/>
    <x v="0"/>
    <x v="0"/>
    <x v="1"/>
    <x v="8"/>
    <x v="0"/>
    <x v="1"/>
  </r>
  <r>
    <x v="14"/>
    <x v="1"/>
    <x v="2"/>
    <x v="2"/>
    <n v="927"/>
    <n v="574740"/>
    <n v="459"/>
    <n v="711450"/>
    <n v="1087"/>
    <n v="13"/>
    <x v="2"/>
    <x v="1"/>
    <x v="1"/>
    <x v="0"/>
    <x v="0"/>
    <x v="0"/>
    <x v="0"/>
  </r>
  <r>
    <x v="14"/>
    <x v="1"/>
    <x v="2"/>
    <x v="2"/>
    <n v="0"/>
    <n v="0"/>
    <n v="194"/>
    <n v="281300"/>
    <n v="393"/>
    <n v="4"/>
    <x v="2"/>
    <x v="1"/>
    <x v="1"/>
    <x v="0"/>
    <x v="2"/>
    <x v="2"/>
    <x v="1"/>
  </r>
  <r>
    <x v="14"/>
    <x v="1"/>
    <x v="2"/>
    <x v="2"/>
    <n v="794"/>
    <n v="508160"/>
    <n v="333"/>
    <n v="532800"/>
    <n v="601"/>
    <n v="10"/>
    <x v="2"/>
    <x v="1"/>
    <x v="1"/>
    <x v="0"/>
    <x v="3"/>
    <x v="0"/>
    <x v="0"/>
  </r>
  <r>
    <x v="14"/>
    <x v="1"/>
    <x v="2"/>
    <x v="2"/>
    <n v="0"/>
    <n v="0"/>
    <n v="186"/>
    <n v="219480"/>
    <n v="447"/>
    <n v="4"/>
    <x v="2"/>
    <x v="1"/>
    <x v="1"/>
    <x v="0"/>
    <x v="5"/>
    <x v="2"/>
    <x v="1"/>
  </r>
  <r>
    <x v="14"/>
    <x v="1"/>
    <x v="2"/>
    <x v="2"/>
    <n v="0"/>
    <n v="0"/>
    <n v="139"/>
    <n v="194600"/>
    <n v="357"/>
    <n v="3"/>
    <x v="2"/>
    <x v="1"/>
    <x v="1"/>
    <x v="0"/>
    <x v="9"/>
    <x v="0"/>
    <x v="2"/>
  </r>
  <r>
    <x v="14"/>
    <x v="1"/>
    <x v="2"/>
    <x v="2"/>
    <n v="660"/>
    <n v="369600"/>
    <n v="461"/>
    <n v="631570"/>
    <n v="822"/>
    <n v="9"/>
    <x v="2"/>
    <x v="1"/>
    <x v="1"/>
    <x v="0"/>
    <x v="7"/>
    <x v="2"/>
    <x v="1"/>
  </r>
  <r>
    <x v="14"/>
    <x v="1"/>
    <x v="2"/>
    <x v="2"/>
    <n v="0"/>
    <n v="0"/>
    <n v="0"/>
    <n v="0"/>
    <n v="0"/>
    <n v="0"/>
    <x v="2"/>
    <x v="1"/>
    <x v="1"/>
    <x v="0"/>
    <x v="10"/>
    <x v="0"/>
    <x v="2"/>
  </r>
  <r>
    <x v="14"/>
    <x v="1"/>
    <x v="2"/>
    <x v="2"/>
    <n v="0"/>
    <n v="0"/>
    <n v="169"/>
    <n v="300820"/>
    <n v="346"/>
    <n v="4"/>
    <x v="2"/>
    <x v="1"/>
    <x v="1"/>
    <x v="0"/>
    <x v="8"/>
    <x v="0"/>
    <x v="1"/>
  </r>
  <r>
    <x v="14"/>
    <x v="1"/>
    <x v="2"/>
    <x v="2"/>
    <n v="0"/>
    <n v="0"/>
    <n v="170"/>
    <n v="255000"/>
    <n v="303"/>
    <n v="4"/>
    <x v="2"/>
    <x v="1"/>
    <x v="1"/>
    <x v="0"/>
    <x v="11"/>
    <x v="0"/>
    <x v="2"/>
  </r>
  <r>
    <x v="14"/>
    <x v="1"/>
    <x v="2"/>
    <x v="2"/>
    <n v="0"/>
    <n v="0"/>
    <n v="8"/>
    <n v="3600"/>
    <n v="15"/>
    <n v="0"/>
    <x v="2"/>
    <x v="1"/>
    <x v="1"/>
    <x v="0"/>
    <x v="4"/>
    <x v="1"/>
    <x v="0"/>
  </r>
  <r>
    <x v="14"/>
    <x v="1"/>
    <x v="2"/>
    <x v="2"/>
    <n v="0"/>
    <n v="0"/>
    <n v="46"/>
    <n v="71300"/>
    <n v="216"/>
    <n v="1"/>
    <x v="3"/>
    <x v="1"/>
    <x v="1"/>
    <x v="1"/>
    <x v="0"/>
    <x v="0"/>
    <x v="0"/>
  </r>
  <r>
    <x v="14"/>
    <x v="1"/>
    <x v="2"/>
    <x v="2"/>
    <n v="576"/>
    <n v="339840"/>
    <n v="209"/>
    <n v="303050"/>
    <n v="756"/>
    <n v="9"/>
    <x v="3"/>
    <x v="1"/>
    <x v="1"/>
    <x v="1"/>
    <x v="2"/>
    <x v="2"/>
    <x v="1"/>
  </r>
  <r>
    <x v="14"/>
    <x v="1"/>
    <x v="2"/>
    <x v="2"/>
    <n v="0"/>
    <n v="0"/>
    <n v="45"/>
    <n v="72000"/>
    <n v="167"/>
    <n v="1"/>
    <x v="3"/>
    <x v="1"/>
    <x v="1"/>
    <x v="1"/>
    <x v="3"/>
    <x v="0"/>
    <x v="0"/>
  </r>
  <r>
    <x v="14"/>
    <x v="1"/>
    <x v="2"/>
    <x v="2"/>
    <n v="0"/>
    <n v="0"/>
    <n v="42"/>
    <n v="49560"/>
    <n v="194"/>
    <n v="2"/>
    <x v="3"/>
    <x v="1"/>
    <x v="1"/>
    <x v="1"/>
    <x v="5"/>
    <x v="2"/>
    <x v="1"/>
  </r>
  <r>
    <x v="14"/>
    <x v="1"/>
    <x v="2"/>
    <x v="2"/>
    <n v="434"/>
    <n v="243040"/>
    <n v="88"/>
    <n v="123200"/>
    <n v="342"/>
    <n v="4"/>
    <x v="3"/>
    <x v="1"/>
    <x v="1"/>
    <x v="1"/>
    <x v="9"/>
    <x v="0"/>
    <x v="2"/>
  </r>
  <r>
    <x v="14"/>
    <x v="1"/>
    <x v="2"/>
    <x v="2"/>
    <n v="0"/>
    <n v="0"/>
    <n v="130"/>
    <n v="178100"/>
    <n v="519"/>
    <n v="6"/>
    <x v="3"/>
    <x v="1"/>
    <x v="1"/>
    <x v="1"/>
    <x v="7"/>
    <x v="2"/>
    <x v="1"/>
  </r>
  <r>
    <x v="14"/>
    <x v="1"/>
    <x v="2"/>
    <x v="2"/>
    <n v="0"/>
    <n v="0"/>
    <n v="0"/>
    <n v="0"/>
    <n v="0"/>
    <n v="0"/>
    <x v="3"/>
    <x v="1"/>
    <x v="1"/>
    <x v="1"/>
    <x v="10"/>
    <x v="0"/>
    <x v="2"/>
  </r>
  <r>
    <x v="14"/>
    <x v="1"/>
    <x v="2"/>
    <x v="2"/>
    <n v="0"/>
    <n v="0"/>
    <n v="42"/>
    <n v="65100"/>
    <n v="77"/>
    <n v="1"/>
    <x v="4"/>
    <x v="2"/>
    <x v="2"/>
    <x v="0"/>
    <x v="0"/>
    <x v="0"/>
    <x v="0"/>
  </r>
  <r>
    <x v="14"/>
    <x v="1"/>
    <x v="2"/>
    <x v="2"/>
    <n v="968"/>
    <n v="571120"/>
    <n v="439"/>
    <n v="636550"/>
    <n v="593"/>
    <n v="9"/>
    <x v="4"/>
    <x v="2"/>
    <x v="2"/>
    <x v="0"/>
    <x v="2"/>
    <x v="2"/>
    <x v="1"/>
  </r>
  <r>
    <x v="14"/>
    <x v="1"/>
    <x v="2"/>
    <x v="2"/>
    <n v="1001"/>
    <n v="640640"/>
    <n v="498"/>
    <n v="796800"/>
    <n v="591"/>
    <n v="10"/>
    <x v="4"/>
    <x v="2"/>
    <x v="2"/>
    <x v="0"/>
    <x v="3"/>
    <x v="0"/>
    <x v="0"/>
  </r>
  <r>
    <x v="14"/>
    <x v="1"/>
    <x v="2"/>
    <x v="2"/>
    <n v="1156"/>
    <n v="554880"/>
    <n v="544"/>
    <n v="641920"/>
    <n v="731"/>
    <n v="11"/>
    <x v="4"/>
    <x v="2"/>
    <x v="2"/>
    <x v="0"/>
    <x v="5"/>
    <x v="2"/>
    <x v="1"/>
  </r>
  <r>
    <x v="14"/>
    <x v="1"/>
    <x v="2"/>
    <x v="2"/>
    <n v="976"/>
    <n v="546560"/>
    <n v="683"/>
    <n v="956200"/>
    <n v="809"/>
    <n v="20"/>
    <x v="4"/>
    <x v="2"/>
    <x v="2"/>
    <x v="0"/>
    <x v="9"/>
    <x v="0"/>
    <x v="2"/>
  </r>
  <r>
    <x v="14"/>
    <x v="1"/>
    <x v="2"/>
    <x v="2"/>
    <n v="0"/>
    <n v="0"/>
    <n v="354"/>
    <n v="484980"/>
    <n v="497"/>
    <n v="9"/>
    <x v="4"/>
    <x v="2"/>
    <x v="2"/>
    <x v="0"/>
    <x v="7"/>
    <x v="2"/>
    <x v="1"/>
  </r>
  <r>
    <x v="14"/>
    <x v="1"/>
    <x v="2"/>
    <x v="2"/>
    <n v="938"/>
    <n v="459620"/>
    <n v="524"/>
    <n v="639280"/>
    <n v="918"/>
    <n v="14"/>
    <x v="4"/>
    <x v="2"/>
    <x v="2"/>
    <x v="0"/>
    <x v="10"/>
    <x v="0"/>
    <x v="2"/>
  </r>
  <r>
    <x v="14"/>
    <x v="1"/>
    <x v="2"/>
    <x v="2"/>
    <n v="0"/>
    <n v="0"/>
    <n v="293"/>
    <n v="521540"/>
    <n v="391"/>
    <n v="6"/>
    <x v="4"/>
    <x v="2"/>
    <x v="2"/>
    <x v="0"/>
    <x v="8"/>
    <x v="0"/>
    <x v="1"/>
  </r>
  <r>
    <x v="14"/>
    <x v="1"/>
    <x v="2"/>
    <x v="2"/>
    <n v="710"/>
    <n v="426000"/>
    <n v="252"/>
    <n v="378000"/>
    <n v="450"/>
    <n v="8"/>
    <x v="4"/>
    <x v="2"/>
    <x v="2"/>
    <x v="0"/>
    <x v="11"/>
    <x v="0"/>
    <x v="2"/>
  </r>
  <r>
    <x v="14"/>
    <x v="1"/>
    <x v="2"/>
    <x v="2"/>
    <n v="1882"/>
    <n v="357580"/>
    <n v="802"/>
    <n v="360900"/>
    <n v="1313"/>
    <n v="19"/>
    <x v="4"/>
    <x v="2"/>
    <x v="2"/>
    <x v="0"/>
    <x v="4"/>
    <x v="1"/>
    <x v="0"/>
  </r>
  <r>
    <x v="14"/>
    <x v="1"/>
    <x v="2"/>
    <x v="2"/>
    <n v="1531"/>
    <n v="520540"/>
    <n v="936"/>
    <n v="748800"/>
    <n v="1484"/>
    <n v="21"/>
    <x v="4"/>
    <x v="2"/>
    <x v="2"/>
    <x v="0"/>
    <x v="1"/>
    <x v="1"/>
    <x v="1"/>
  </r>
  <r>
    <x v="14"/>
    <x v="1"/>
    <x v="2"/>
    <x v="2"/>
    <n v="0"/>
    <n v="0"/>
    <n v="461"/>
    <n v="281210"/>
    <n v="879"/>
    <n v="12"/>
    <x v="4"/>
    <x v="2"/>
    <x v="2"/>
    <x v="0"/>
    <x v="6"/>
    <x v="1"/>
    <x v="0"/>
  </r>
  <r>
    <x v="14"/>
    <x v="1"/>
    <x v="2"/>
    <x v="2"/>
    <n v="1462"/>
    <n v="628660"/>
    <n v="1048"/>
    <n v="1058480"/>
    <n v="1343"/>
    <n v="32"/>
    <x v="4"/>
    <x v="2"/>
    <x v="2"/>
    <x v="0"/>
    <x v="12"/>
    <x v="1"/>
    <x v="2"/>
  </r>
  <r>
    <x v="14"/>
    <x v="1"/>
    <x v="2"/>
    <x v="2"/>
    <n v="0"/>
    <n v="0"/>
    <n v="140"/>
    <n v="217000"/>
    <n v="817"/>
    <n v="18"/>
    <x v="5"/>
    <x v="2"/>
    <x v="2"/>
    <x v="1"/>
    <x v="0"/>
    <x v="0"/>
    <x v="0"/>
  </r>
  <r>
    <x v="14"/>
    <x v="1"/>
    <x v="2"/>
    <x v="2"/>
    <n v="774"/>
    <n v="456660"/>
    <n v="210"/>
    <n v="304500"/>
    <n v="1239"/>
    <n v="29"/>
    <x v="5"/>
    <x v="2"/>
    <x v="2"/>
    <x v="1"/>
    <x v="2"/>
    <x v="2"/>
    <x v="1"/>
  </r>
  <r>
    <x v="14"/>
    <x v="1"/>
    <x v="2"/>
    <x v="2"/>
    <n v="0"/>
    <n v="0"/>
    <n v="100"/>
    <n v="160000"/>
    <n v="474"/>
    <n v="10"/>
    <x v="5"/>
    <x v="2"/>
    <x v="2"/>
    <x v="1"/>
    <x v="3"/>
    <x v="0"/>
    <x v="0"/>
  </r>
  <r>
    <x v="14"/>
    <x v="1"/>
    <x v="2"/>
    <x v="2"/>
    <n v="618"/>
    <n v="296640"/>
    <n v="149"/>
    <n v="175820"/>
    <n v="899"/>
    <n v="20"/>
    <x v="5"/>
    <x v="2"/>
    <x v="2"/>
    <x v="1"/>
    <x v="5"/>
    <x v="2"/>
    <x v="1"/>
  </r>
  <r>
    <x v="14"/>
    <x v="1"/>
    <x v="2"/>
    <x v="2"/>
    <n v="572"/>
    <n v="320320"/>
    <n v="94"/>
    <n v="131600"/>
    <n v="470"/>
    <n v="8"/>
    <x v="5"/>
    <x v="2"/>
    <x v="2"/>
    <x v="1"/>
    <x v="9"/>
    <x v="0"/>
    <x v="2"/>
  </r>
  <r>
    <x v="14"/>
    <x v="1"/>
    <x v="2"/>
    <x v="2"/>
    <n v="0"/>
    <n v="0"/>
    <n v="58"/>
    <n v="79460"/>
    <n v="313"/>
    <n v="7"/>
    <x v="5"/>
    <x v="2"/>
    <x v="2"/>
    <x v="1"/>
    <x v="7"/>
    <x v="2"/>
    <x v="1"/>
  </r>
  <r>
    <x v="14"/>
    <x v="1"/>
    <x v="2"/>
    <x v="2"/>
    <n v="593"/>
    <n v="290570"/>
    <n v="163"/>
    <n v="198860"/>
    <n v="857"/>
    <n v="22"/>
    <x v="5"/>
    <x v="2"/>
    <x v="2"/>
    <x v="1"/>
    <x v="10"/>
    <x v="0"/>
    <x v="2"/>
  </r>
  <r>
    <x v="14"/>
    <x v="1"/>
    <x v="2"/>
    <x v="2"/>
    <n v="0"/>
    <n v="0"/>
    <n v="81"/>
    <n v="144180"/>
    <n v="515"/>
    <n v="11"/>
    <x v="5"/>
    <x v="2"/>
    <x v="2"/>
    <x v="1"/>
    <x v="8"/>
    <x v="0"/>
    <x v="1"/>
  </r>
  <r>
    <x v="14"/>
    <x v="1"/>
    <x v="2"/>
    <x v="2"/>
    <n v="1500"/>
    <n v="930000"/>
    <n v="648"/>
    <n v="1004400"/>
    <n v="1113"/>
    <n v="17"/>
    <x v="6"/>
    <x v="3"/>
    <x v="3"/>
    <x v="0"/>
    <x v="0"/>
    <x v="0"/>
    <x v="0"/>
  </r>
  <r>
    <x v="14"/>
    <x v="1"/>
    <x v="2"/>
    <x v="2"/>
    <n v="0"/>
    <n v="0"/>
    <n v="78"/>
    <n v="113100"/>
    <n v="139"/>
    <n v="3"/>
    <x v="6"/>
    <x v="3"/>
    <x v="3"/>
    <x v="0"/>
    <x v="2"/>
    <x v="2"/>
    <x v="1"/>
  </r>
  <r>
    <x v="14"/>
    <x v="1"/>
    <x v="2"/>
    <x v="2"/>
    <n v="1165"/>
    <n v="745600"/>
    <n v="565"/>
    <n v="904000"/>
    <n v="787"/>
    <n v="15"/>
    <x v="6"/>
    <x v="3"/>
    <x v="3"/>
    <x v="0"/>
    <x v="3"/>
    <x v="0"/>
    <x v="0"/>
  </r>
  <r>
    <x v="14"/>
    <x v="1"/>
    <x v="2"/>
    <x v="2"/>
    <n v="0"/>
    <n v="0"/>
    <n v="43"/>
    <n v="50740"/>
    <n v="67"/>
    <n v="1"/>
    <x v="6"/>
    <x v="3"/>
    <x v="3"/>
    <x v="0"/>
    <x v="5"/>
    <x v="2"/>
    <x v="1"/>
  </r>
  <r>
    <x v="14"/>
    <x v="1"/>
    <x v="2"/>
    <x v="2"/>
    <n v="874"/>
    <n v="489440"/>
    <n v="550"/>
    <n v="770000"/>
    <n v="918"/>
    <n v="12"/>
    <x v="6"/>
    <x v="3"/>
    <x v="3"/>
    <x v="0"/>
    <x v="9"/>
    <x v="0"/>
    <x v="2"/>
  </r>
  <r>
    <x v="14"/>
    <x v="1"/>
    <x v="2"/>
    <x v="2"/>
    <n v="984"/>
    <n v="551040"/>
    <n v="374"/>
    <n v="512380"/>
    <n v="750"/>
    <n v="10"/>
    <x v="6"/>
    <x v="3"/>
    <x v="3"/>
    <x v="0"/>
    <x v="7"/>
    <x v="2"/>
    <x v="1"/>
  </r>
  <r>
    <x v="14"/>
    <x v="1"/>
    <x v="2"/>
    <x v="2"/>
    <n v="1023"/>
    <n v="501270"/>
    <n v="390"/>
    <n v="475800"/>
    <n v="621"/>
    <n v="12"/>
    <x v="6"/>
    <x v="3"/>
    <x v="3"/>
    <x v="0"/>
    <x v="10"/>
    <x v="0"/>
    <x v="2"/>
  </r>
  <r>
    <x v="14"/>
    <x v="1"/>
    <x v="2"/>
    <x v="2"/>
    <n v="964"/>
    <n v="684440"/>
    <n v="608"/>
    <n v="1082240"/>
    <n v="960"/>
    <n v="19"/>
    <x v="6"/>
    <x v="3"/>
    <x v="3"/>
    <x v="0"/>
    <x v="8"/>
    <x v="0"/>
    <x v="1"/>
  </r>
  <r>
    <x v="14"/>
    <x v="1"/>
    <x v="2"/>
    <x v="2"/>
    <n v="876"/>
    <n v="525600"/>
    <n v="275"/>
    <n v="412500"/>
    <n v="594"/>
    <n v="7"/>
    <x v="6"/>
    <x v="3"/>
    <x v="3"/>
    <x v="0"/>
    <x v="11"/>
    <x v="0"/>
    <x v="2"/>
  </r>
  <r>
    <x v="14"/>
    <x v="1"/>
    <x v="2"/>
    <x v="2"/>
    <n v="1656"/>
    <n v="314640"/>
    <n v="1024"/>
    <n v="460800"/>
    <n v="1978"/>
    <n v="35"/>
    <x v="6"/>
    <x v="3"/>
    <x v="3"/>
    <x v="0"/>
    <x v="4"/>
    <x v="1"/>
    <x v="0"/>
  </r>
  <r>
    <x v="14"/>
    <x v="1"/>
    <x v="2"/>
    <x v="2"/>
    <n v="0"/>
    <n v="0"/>
    <n v="417"/>
    <n v="333600"/>
    <n v="640"/>
    <n v="9"/>
    <x v="6"/>
    <x v="3"/>
    <x v="3"/>
    <x v="0"/>
    <x v="1"/>
    <x v="1"/>
    <x v="1"/>
  </r>
  <r>
    <x v="14"/>
    <x v="1"/>
    <x v="2"/>
    <x v="2"/>
    <n v="1499"/>
    <n v="389740"/>
    <n v="614"/>
    <n v="374540"/>
    <n v="930"/>
    <n v="24"/>
    <x v="6"/>
    <x v="3"/>
    <x v="3"/>
    <x v="0"/>
    <x v="6"/>
    <x v="1"/>
    <x v="0"/>
  </r>
  <r>
    <x v="14"/>
    <x v="1"/>
    <x v="2"/>
    <x v="2"/>
    <n v="1152"/>
    <n v="714240"/>
    <n v="641"/>
    <n v="993550"/>
    <n v="1424"/>
    <n v="15"/>
    <x v="7"/>
    <x v="3"/>
    <x v="3"/>
    <x v="1"/>
    <x v="0"/>
    <x v="0"/>
    <x v="0"/>
  </r>
  <r>
    <x v="14"/>
    <x v="1"/>
    <x v="2"/>
    <x v="2"/>
    <n v="743"/>
    <n v="438370"/>
    <n v="263"/>
    <n v="381350"/>
    <n v="633"/>
    <n v="8"/>
    <x v="7"/>
    <x v="3"/>
    <x v="3"/>
    <x v="1"/>
    <x v="2"/>
    <x v="2"/>
    <x v="1"/>
  </r>
  <r>
    <x v="14"/>
    <x v="1"/>
    <x v="2"/>
    <x v="2"/>
    <n v="884"/>
    <n v="565760"/>
    <n v="322"/>
    <n v="515200"/>
    <n v="747"/>
    <n v="9"/>
    <x v="7"/>
    <x v="3"/>
    <x v="3"/>
    <x v="1"/>
    <x v="3"/>
    <x v="0"/>
    <x v="0"/>
  </r>
  <r>
    <x v="14"/>
    <x v="1"/>
    <x v="2"/>
    <x v="2"/>
    <n v="704"/>
    <n v="337920"/>
    <n v="334"/>
    <n v="394120"/>
    <n v="1039"/>
    <n v="9"/>
    <x v="7"/>
    <x v="3"/>
    <x v="3"/>
    <x v="1"/>
    <x v="5"/>
    <x v="2"/>
    <x v="1"/>
  </r>
  <r>
    <x v="14"/>
    <x v="1"/>
    <x v="2"/>
    <x v="2"/>
    <n v="725"/>
    <n v="406000"/>
    <n v="190"/>
    <n v="266000"/>
    <n v="531"/>
    <n v="4"/>
    <x v="7"/>
    <x v="3"/>
    <x v="3"/>
    <x v="1"/>
    <x v="9"/>
    <x v="0"/>
    <x v="2"/>
  </r>
  <r>
    <x v="14"/>
    <x v="1"/>
    <x v="2"/>
    <x v="2"/>
    <n v="662"/>
    <n v="370720"/>
    <n v="249"/>
    <n v="341130"/>
    <n v="686"/>
    <n v="9"/>
    <x v="7"/>
    <x v="3"/>
    <x v="3"/>
    <x v="1"/>
    <x v="7"/>
    <x v="2"/>
    <x v="1"/>
  </r>
  <r>
    <x v="14"/>
    <x v="1"/>
    <x v="2"/>
    <x v="2"/>
    <n v="730"/>
    <n v="357700"/>
    <n v="228"/>
    <n v="278160"/>
    <n v="497"/>
    <n v="5"/>
    <x v="7"/>
    <x v="3"/>
    <x v="3"/>
    <x v="1"/>
    <x v="10"/>
    <x v="0"/>
    <x v="2"/>
  </r>
  <r>
    <x v="14"/>
    <x v="1"/>
    <x v="2"/>
    <x v="2"/>
    <n v="612"/>
    <n v="434520"/>
    <n v="261"/>
    <n v="464580"/>
    <n v="599"/>
    <n v="7"/>
    <x v="7"/>
    <x v="3"/>
    <x v="3"/>
    <x v="1"/>
    <x v="8"/>
    <x v="0"/>
    <x v="1"/>
  </r>
  <r>
    <x v="14"/>
    <x v="1"/>
    <x v="2"/>
    <x v="2"/>
    <n v="0"/>
    <n v="0"/>
    <n v="96"/>
    <n v="148800"/>
    <n v="263"/>
    <n v="3"/>
    <x v="8"/>
    <x v="4"/>
    <x v="4"/>
    <x v="0"/>
    <x v="0"/>
    <x v="0"/>
    <x v="0"/>
  </r>
  <r>
    <x v="14"/>
    <x v="1"/>
    <x v="2"/>
    <x v="2"/>
    <n v="910"/>
    <n v="536900"/>
    <n v="394"/>
    <n v="571300"/>
    <n v="766"/>
    <n v="11"/>
    <x v="8"/>
    <x v="4"/>
    <x v="4"/>
    <x v="0"/>
    <x v="2"/>
    <x v="2"/>
    <x v="1"/>
  </r>
  <r>
    <x v="14"/>
    <x v="1"/>
    <x v="2"/>
    <x v="2"/>
    <n v="0"/>
    <n v="0"/>
    <n v="8"/>
    <n v="12800"/>
    <n v="22"/>
    <n v="0"/>
    <x v="8"/>
    <x v="4"/>
    <x v="4"/>
    <x v="0"/>
    <x v="3"/>
    <x v="0"/>
    <x v="0"/>
  </r>
  <r>
    <x v="14"/>
    <x v="1"/>
    <x v="2"/>
    <x v="2"/>
    <n v="0"/>
    <n v="0"/>
    <n v="224"/>
    <n v="264320"/>
    <n v="575"/>
    <n v="6"/>
    <x v="8"/>
    <x v="4"/>
    <x v="4"/>
    <x v="0"/>
    <x v="5"/>
    <x v="2"/>
    <x v="1"/>
  </r>
  <r>
    <x v="14"/>
    <x v="1"/>
    <x v="2"/>
    <x v="2"/>
    <n v="776"/>
    <n v="434560"/>
    <n v="450"/>
    <n v="630000"/>
    <n v="811"/>
    <n v="14"/>
    <x v="8"/>
    <x v="4"/>
    <x v="4"/>
    <x v="0"/>
    <x v="9"/>
    <x v="0"/>
    <x v="2"/>
  </r>
  <r>
    <x v="14"/>
    <x v="1"/>
    <x v="2"/>
    <x v="2"/>
    <n v="0"/>
    <n v="0"/>
    <n v="51"/>
    <n v="69870"/>
    <n v="109"/>
    <n v="1"/>
    <x v="8"/>
    <x v="4"/>
    <x v="4"/>
    <x v="0"/>
    <x v="7"/>
    <x v="2"/>
    <x v="1"/>
  </r>
  <r>
    <x v="14"/>
    <x v="1"/>
    <x v="2"/>
    <x v="2"/>
    <n v="1001"/>
    <n v="490490"/>
    <n v="423"/>
    <n v="516060"/>
    <n v="1132"/>
    <n v="13"/>
    <x v="8"/>
    <x v="4"/>
    <x v="4"/>
    <x v="0"/>
    <x v="10"/>
    <x v="0"/>
    <x v="2"/>
  </r>
  <r>
    <x v="14"/>
    <x v="1"/>
    <x v="2"/>
    <x v="2"/>
    <n v="678"/>
    <n v="481380"/>
    <n v="216"/>
    <n v="384480"/>
    <n v="526"/>
    <n v="8"/>
    <x v="8"/>
    <x v="4"/>
    <x v="4"/>
    <x v="0"/>
    <x v="8"/>
    <x v="0"/>
    <x v="1"/>
  </r>
  <r>
    <x v="14"/>
    <x v="1"/>
    <x v="2"/>
    <x v="2"/>
    <n v="0"/>
    <n v="0"/>
    <n v="0"/>
    <n v="0"/>
    <n v="0"/>
    <n v="0"/>
    <x v="8"/>
    <x v="4"/>
    <x v="4"/>
    <x v="0"/>
    <x v="11"/>
    <x v="0"/>
    <x v="2"/>
  </r>
  <r>
    <x v="14"/>
    <x v="1"/>
    <x v="2"/>
    <x v="2"/>
    <n v="1242"/>
    <n v="235980"/>
    <n v="731"/>
    <n v="328950"/>
    <n v="1687"/>
    <n v="21"/>
    <x v="8"/>
    <x v="4"/>
    <x v="4"/>
    <x v="0"/>
    <x v="4"/>
    <x v="1"/>
    <x v="0"/>
  </r>
  <r>
    <x v="14"/>
    <x v="1"/>
    <x v="2"/>
    <x v="2"/>
    <n v="0"/>
    <n v="0"/>
    <n v="196"/>
    <n v="303800"/>
    <n v="992"/>
    <n v="27"/>
    <x v="9"/>
    <x v="4"/>
    <x v="4"/>
    <x v="1"/>
    <x v="0"/>
    <x v="0"/>
    <x v="0"/>
  </r>
  <r>
    <x v="14"/>
    <x v="1"/>
    <x v="2"/>
    <x v="2"/>
    <n v="670"/>
    <n v="395300"/>
    <n v="239"/>
    <n v="346550"/>
    <n v="1512"/>
    <n v="23"/>
    <x v="9"/>
    <x v="4"/>
    <x v="4"/>
    <x v="1"/>
    <x v="2"/>
    <x v="2"/>
    <x v="1"/>
  </r>
  <r>
    <x v="14"/>
    <x v="1"/>
    <x v="2"/>
    <x v="2"/>
    <n v="788"/>
    <n v="504320"/>
    <n v="312"/>
    <n v="499200"/>
    <n v="1573"/>
    <n v="33"/>
    <x v="9"/>
    <x v="4"/>
    <x v="4"/>
    <x v="1"/>
    <x v="3"/>
    <x v="0"/>
    <x v="0"/>
  </r>
  <r>
    <x v="14"/>
    <x v="1"/>
    <x v="2"/>
    <x v="2"/>
    <n v="794"/>
    <n v="381120"/>
    <n v="223"/>
    <n v="263140"/>
    <n v="1501"/>
    <n v="24"/>
    <x v="9"/>
    <x v="4"/>
    <x v="4"/>
    <x v="1"/>
    <x v="5"/>
    <x v="2"/>
    <x v="1"/>
  </r>
  <r>
    <x v="14"/>
    <x v="1"/>
    <x v="2"/>
    <x v="2"/>
    <n v="744"/>
    <n v="416640"/>
    <n v="122"/>
    <n v="170800"/>
    <n v="603"/>
    <n v="19"/>
    <x v="9"/>
    <x v="4"/>
    <x v="4"/>
    <x v="1"/>
    <x v="9"/>
    <x v="0"/>
    <x v="2"/>
  </r>
  <r>
    <x v="14"/>
    <x v="1"/>
    <x v="2"/>
    <x v="2"/>
    <n v="655"/>
    <n v="366800"/>
    <n v="279"/>
    <n v="382230"/>
    <n v="1421"/>
    <n v="27"/>
    <x v="9"/>
    <x v="4"/>
    <x v="4"/>
    <x v="1"/>
    <x v="7"/>
    <x v="2"/>
    <x v="1"/>
  </r>
  <r>
    <x v="14"/>
    <x v="1"/>
    <x v="2"/>
    <x v="2"/>
    <n v="831"/>
    <n v="407190"/>
    <n v="107"/>
    <n v="130540"/>
    <n v="713"/>
    <n v="11"/>
    <x v="9"/>
    <x v="4"/>
    <x v="4"/>
    <x v="1"/>
    <x v="10"/>
    <x v="0"/>
    <x v="2"/>
  </r>
  <r>
    <x v="14"/>
    <x v="1"/>
    <x v="2"/>
    <x v="2"/>
    <n v="1554"/>
    <n v="963480"/>
    <n v="567"/>
    <n v="878850"/>
    <n v="1149"/>
    <n v="17"/>
    <x v="10"/>
    <x v="5"/>
    <x v="5"/>
    <x v="0"/>
    <x v="0"/>
    <x v="0"/>
    <x v="0"/>
  </r>
  <r>
    <x v="14"/>
    <x v="1"/>
    <x v="2"/>
    <x v="2"/>
    <n v="1258"/>
    <n v="742220"/>
    <n v="683"/>
    <n v="990350"/>
    <n v="1397"/>
    <n v="19"/>
    <x v="10"/>
    <x v="5"/>
    <x v="5"/>
    <x v="0"/>
    <x v="2"/>
    <x v="2"/>
    <x v="1"/>
  </r>
  <r>
    <x v="14"/>
    <x v="1"/>
    <x v="2"/>
    <x v="2"/>
    <n v="0"/>
    <n v="0"/>
    <n v="84"/>
    <n v="134400"/>
    <n v="129"/>
    <n v="3"/>
    <x v="10"/>
    <x v="5"/>
    <x v="5"/>
    <x v="0"/>
    <x v="3"/>
    <x v="0"/>
    <x v="0"/>
  </r>
  <r>
    <x v="14"/>
    <x v="1"/>
    <x v="2"/>
    <x v="2"/>
    <n v="1145"/>
    <n v="549600"/>
    <n v="460"/>
    <n v="542800"/>
    <n v="771"/>
    <n v="14"/>
    <x v="10"/>
    <x v="5"/>
    <x v="5"/>
    <x v="0"/>
    <x v="5"/>
    <x v="2"/>
    <x v="1"/>
  </r>
  <r>
    <x v="14"/>
    <x v="1"/>
    <x v="2"/>
    <x v="2"/>
    <n v="0"/>
    <n v="0"/>
    <n v="0"/>
    <n v="0"/>
    <n v="0"/>
    <n v="0"/>
    <x v="10"/>
    <x v="5"/>
    <x v="5"/>
    <x v="0"/>
    <x v="9"/>
    <x v="0"/>
    <x v="2"/>
  </r>
  <r>
    <x v="14"/>
    <x v="1"/>
    <x v="2"/>
    <x v="2"/>
    <n v="0"/>
    <n v="0"/>
    <n v="313"/>
    <n v="428810"/>
    <n v="469"/>
    <n v="9"/>
    <x v="10"/>
    <x v="5"/>
    <x v="5"/>
    <x v="0"/>
    <x v="7"/>
    <x v="2"/>
    <x v="1"/>
  </r>
  <r>
    <x v="14"/>
    <x v="1"/>
    <x v="2"/>
    <x v="2"/>
    <n v="0"/>
    <n v="0"/>
    <n v="300"/>
    <n v="366000"/>
    <n v="451"/>
    <n v="8"/>
    <x v="10"/>
    <x v="5"/>
    <x v="5"/>
    <x v="0"/>
    <x v="10"/>
    <x v="0"/>
    <x v="2"/>
  </r>
  <r>
    <x v="14"/>
    <x v="1"/>
    <x v="2"/>
    <x v="2"/>
    <n v="0"/>
    <n v="0"/>
    <n v="278"/>
    <n v="494840"/>
    <n v="412"/>
    <n v="8"/>
    <x v="10"/>
    <x v="5"/>
    <x v="5"/>
    <x v="0"/>
    <x v="8"/>
    <x v="0"/>
    <x v="1"/>
  </r>
  <r>
    <x v="14"/>
    <x v="1"/>
    <x v="2"/>
    <x v="2"/>
    <n v="0"/>
    <n v="0"/>
    <n v="214"/>
    <n v="321000"/>
    <n v="326"/>
    <n v="7"/>
    <x v="10"/>
    <x v="5"/>
    <x v="5"/>
    <x v="0"/>
    <x v="11"/>
    <x v="0"/>
    <x v="2"/>
  </r>
  <r>
    <x v="14"/>
    <x v="1"/>
    <x v="2"/>
    <x v="2"/>
    <n v="1512"/>
    <n v="287280"/>
    <n v="984"/>
    <n v="442800"/>
    <n v="1915"/>
    <n v="19"/>
    <x v="10"/>
    <x v="5"/>
    <x v="5"/>
    <x v="0"/>
    <x v="4"/>
    <x v="1"/>
    <x v="0"/>
  </r>
  <r>
    <x v="14"/>
    <x v="1"/>
    <x v="2"/>
    <x v="2"/>
    <n v="1679"/>
    <n v="570860"/>
    <n v="635"/>
    <n v="508000"/>
    <n v="1205"/>
    <n v="12"/>
    <x v="10"/>
    <x v="5"/>
    <x v="5"/>
    <x v="0"/>
    <x v="1"/>
    <x v="1"/>
    <x v="1"/>
  </r>
  <r>
    <x v="14"/>
    <x v="1"/>
    <x v="2"/>
    <x v="2"/>
    <n v="1785"/>
    <n v="464100"/>
    <n v="881"/>
    <n v="537410"/>
    <n v="1236"/>
    <n v="21"/>
    <x v="10"/>
    <x v="5"/>
    <x v="5"/>
    <x v="0"/>
    <x v="6"/>
    <x v="1"/>
    <x v="0"/>
  </r>
  <r>
    <x v="14"/>
    <x v="1"/>
    <x v="2"/>
    <x v="2"/>
    <n v="0"/>
    <n v="0"/>
    <n v="301"/>
    <n v="466550"/>
    <n v="1653"/>
    <n v="12"/>
    <x v="11"/>
    <x v="5"/>
    <x v="5"/>
    <x v="1"/>
    <x v="0"/>
    <x v="0"/>
    <x v="0"/>
  </r>
  <r>
    <x v="14"/>
    <x v="1"/>
    <x v="2"/>
    <x v="2"/>
    <n v="0"/>
    <n v="0"/>
    <n v="65"/>
    <n v="94250"/>
    <n v="343"/>
    <n v="3"/>
    <x v="11"/>
    <x v="5"/>
    <x v="5"/>
    <x v="1"/>
    <x v="2"/>
    <x v="2"/>
    <x v="1"/>
  </r>
  <r>
    <x v="14"/>
    <x v="1"/>
    <x v="2"/>
    <x v="2"/>
    <n v="0"/>
    <n v="0"/>
    <n v="157"/>
    <n v="251200"/>
    <n v="914"/>
    <n v="7"/>
    <x v="11"/>
    <x v="5"/>
    <x v="5"/>
    <x v="1"/>
    <x v="3"/>
    <x v="0"/>
    <x v="0"/>
  </r>
  <r>
    <x v="14"/>
    <x v="1"/>
    <x v="2"/>
    <x v="2"/>
    <n v="0"/>
    <n v="0"/>
    <n v="62"/>
    <n v="73160"/>
    <n v="308"/>
    <n v="3"/>
    <x v="11"/>
    <x v="5"/>
    <x v="5"/>
    <x v="1"/>
    <x v="5"/>
    <x v="2"/>
    <x v="1"/>
  </r>
  <r>
    <x v="14"/>
    <x v="1"/>
    <x v="2"/>
    <x v="2"/>
    <n v="0"/>
    <n v="0"/>
    <n v="0"/>
    <n v="0"/>
    <n v="0"/>
    <n v="0"/>
    <x v="11"/>
    <x v="5"/>
    <x v="5"/>
    <x v="1"/>
    <x v="9"/>
    <x v="0"/>
    <x v="2"/>
  </r>
  <r>
    <x v="14"/>
    <x v="1"/>
    <x v="2"/>
    <x v="2"/>
    <n v="0"/>
    <n v="0"/>
    <n v="117"/>
    <n v="160290"/>
    <n v="602"/>
    <n v="5"/>
    <x v="11"/>
    <x v="5"/>
    <x v="5"/>
    <x v="1"/>
    <x v="7"/>
    <x v="2"/>
    <x v="1"/>
  </r>
  <r>
    <x v="14"/>
    <x v="1"/>
    <x v="2"/>
    <x v="2"/>
    <n v="0"/>
    <n v="0"/>
    <n v="0"/>
    <n v="0"/>
    <n v="0"/>
    <n v="0"/>
    <x v="11"/>
    <x v="5"/>
    <x v="5"/>
    <x v="1"/>
    <x v="10"/>
    <x v="0"/>
    <x v="2"/>
  </r>
  <r>
    <x v="15"/>
    <x v="1"/>
    <x v="3"/>
    <x v="3"/>
    <n v="1122"/>
    <n v="695640"/>
    <n v="1038"/>
    <n v="1608900"/>
    <n v="1533"/>
    <n v="38"/>
    <x v="0"/>
    <x v="0"/>
    <x v="0"/>
    <x v="0"/>
    <x v="0"/>
    <x v="0"/>
    <x v="0"/>
  </r>
  <r>
    <x v="15"/>
    <x v="1"/>
    <x v="3"/>
    <x v="3"/>
    <n v="951"/>
    <n v="561090"/>
    <n v="658"/>
    <n v="954100"/>
    <n v="932"/>
    <n v="25"/>
    <x v="0"/>
    <x v="0"/>
    <x v="0"/>
    <x v="0"/>
    <x v="2"/>
    <x v="2"/>
    <x v="1"/>
  </r>
  <r>
    <x v="15"/>
    <x v="1"/>
    <x v="3"/>
    <x v="3"/>
    <n v="1097"/>
    <n v="702080"/>
    <n v="629"/>
    <n v="1006400"/>
    <n v="1174"/>
    <n v="22"/>
    <x v="0"/>
    <x v="0"/>
    <x v="0"/>
    <x v="0"/>
    <x v="3"/>
    <x v="0"/>
    <x v="0"/>
  </r>
  <r>
    <x v="15"/>
    <x v="1"/>
    <x v="3"/>
    <x v="3"/>
    <n v="0"/>
    <n v="0"/>
    <n v="456"/>
    <n v="538080"/>
    <n v="671"/>
    <n v="12"/>
    <x v="0"/>
    <x v="0"/>
    <x v="0"/>
    <x v="0"/>
    <x v="5"/>
    <x v="2"/>
    <x v="1"/>
  </r>
  <r>
    <x v="15"/>
    <x v="1"/>
    <x v="3"/>
    <x v="3"/>
    <n v="0"/>
    <n v="0"/>
    <n v="380"/>
    <n v="532000"/>
    <n v="519"/>
    <n v="11"/>
    <x v="0"/>
    <x v="0"/>
    <x v="0"/>
    <x v="0"/>
    <x v="9"/>
    <x v="0"/>
    <x v="2"/>
  </r>
  <r>
    <x v="15"/>
    <x v="1"/>
    <x v="3"/>
    <x v="3"/>
    <n v="822"/>
    <n v="460320"/>
    <n v="536"/>
    <n v="734320"/>
    <n v="653"/>
    <n v="19"/>
    <x v="0"/>
    <x v="0"/>
    <x v="0"/>
    <x v="0"/>
    <x v="7"/>
    <x v="2"/>
    <x v="1"/>
  </r>
  <r>
    <x v="15"/>
    <x v="1"/>
    <x v="3"/>
    <x v="3"/>
    <n v="948"/>
    <n v="464520"/>
    <n v="658"/>
    <n v="802760"/>
    <n v="945"/>
    <n v="14"/>
    <x v="0"/>
    <x v="0"/>
    <x v="0"/>
    <x v="0"/>
    <x v="10"/>
    <x v="0"/>
    <x v="2"/>
  </r>
  <r>
    <x v="15"/>
    <x v="1"/>
    <x v="3"/>
    <x v="3"/>
    <n v="785"/>
    <n v="557350"/>
    <n v="626"/>
    <n v="1114280"/>
    <n v="980"/>
    <n v="21"/>
    <x v="0"/>
    <x v="0"/>
    <x v="0"/>
    <x v="0"/>
    <x v="8"/>
    <x v="0"/>
    <x v="1"/>
  </r>
  <r>
    <x v="15"/>
    <x v="1"/>
    <x v="3"/>
    <x v="3"/>
    <n v="668"/>
    <n v="400800"/>
    <n v="358"/>
    <n v="537000"/>
    <n v="625"/>
    <n v="12"/>
    <x v="0"/>
    <x v="0"/>
    <x v="0"/>
    <x v="0"/>
    <x v="11"/>
    <x v="0"/>
    <x v="2"/>
  </r>
  <r>
    <x v="15"/>
    <x v="1"/>
    <x v="3"/>
    <x v="3"/>
    <n v="1583"/>
    <n v="300770"/>
    <n v="924"/>
    <n v="415800"/>
    <n v="1372"/>
    <n v="32"/>
    <x v="0"/>
    <x v="0"/>
    <x v="0"/>
    <x v="0"/>
    <x v="4"/>
    <x v="1"/>
    <x v="0"/>
  </r>
  <r>
    <x v="15"/>
    <x v="1"/>
    <x v="3"/>
    <x v="3"/>
    <n v="1290"/>
    <n v="438600"/>
    <n v="512"/>
    <n v="409600"/>
    <n v="872"/>
    <n v="13"/>
    <x v="0"/>
    <x v="0"/>
    <x v="0"/>
    <x v="0"/>
    <x v="1"/>
    <x v="1"/>
    <x v="1"/>
  </r>
  <r>
    <x v="15"/>
    <x v="1"/>
    <x v="3"/>
    <x v="3"/>
    <n v="0"/>
    <n v="0"/>
    <n v="555"/>
    <n v="338550"/>
    <n v="749"/>
    <n v="18"/>
    <x v="0"/>
    <x v="0"/>
    <x v="0"/>
    <x v="0"/>
    <x v="6"/>
    <x v="1"/>
    <x v="0"/>
  </r>
  <r>
    <x v="15"/>
    <x v="1"/>
    <x v="3"/>
    <x v="3"/>
    <n v="0"/>
    <n v="0"/>
    <n v="68"/>
    <n v="105400"/>
    <n v="134"/>
    <n v="3"/>
    <x v="1"/>
    <x v="0"/>
    <x v="0"/>
    <x v="1"/>
    <x v="0"/>
    <x v="0"/>
    <x v="0"/>
  </r>
  <r>
    <x v="15"/>
    <x v="1"/>
    <x v="3"/>
    <x v="3"/>
    <n v="1157"/>
    <n v="682630"/>
    <n v="413"/>
    <n v="598850"/>
    <n v="821"/>
    <n v="12"/>
    <x v="1"/>
    <x v="0"/>
    <x v="0"/>
    <x v="1"/>
    <x v="2"/>
    <x v="2"/>
    <x v="1"/>
  </r>
  <r>
    <x v="15"/>
    <x v="1"/>
    <x v="3"/>
    <x v="3"/>
    <n v="0"/>
    <n v="0"/>
    <n v="229"/>
    <n v="366400"/>
    <n v="644"/>
    <n v="5"/>
    <x v="1"/>
    <x v="0"/>
    <x v="0"/>
    <x v="1"/>
    <x v="3"/>
    <x v="0"/>
    <x v="0"/>
  </r>
  <r>
    <x v="15"/>
    <x v="1"/>
    <x v="3"/>
    <x v="3"/>
    <n v="1123"/>
    <n v="539040"/>
    <n v="386"/>
    <n v="455480"/>
    <n v="870"/>
    <n v="14"/>
    <x v="1"/>
    <x v="0"/>
    <x v="0"/>
    <x v="1"/>
    <x v="5"/>
    <x v="2"/>
    <x v="1"/>
  </r>
  <r>
    <x v="15"/>
    <x v="1"/>
    <x v="3"/>
    <x v="3"/>
    <n v="0"/>
    <n v="0"/>
    <n v="204"/>
    <n v="285600"/>
    <n v="531"/>
    <n v="5"/>
    <x v="1"/>
    <x v="0"/>
    <x v="0"/>
    <x v="1"/>
    <x v="9"/>
    <x v="0"/>
    <x v="2"/>
  </r>
  <r>
    <x v="15"/>
    <x v="1"/>
    <x v="3"/>
    <x v="3"/>
    <n v="963"/>
    <n v="539280"/>
    <n v="568"/>
    <n v="778160"/>
    <n v="1381"/>
    <n v="16"/>
    <x v="1"/>
    <x v="0"/>
    <x v="0"/>
    <x v="1"/>
    <x v="7"/>
    <x v="2"/>
    <x v="1"/>
  </r>
  <r>
    <x v="15"/>
    <x v="1"/>
    <x v="3"/>
    <x v="3"/>
    <n v="0"/>
    <n v="0"/>
    <n v="150"/>
    <n v="183000"/>
    <n v="428"/>
    <n v="5"/>
    <x v="1"/>
    <x v="0"/>
    <x v="0"/>
    <x v="1"/>
    <x v="10"/>
    <x v="0"/>
    <x v="2"/>
  </r>
  <r>
    <x v="15"/>
    <x v="1"/>
    <x v="3"/>
    <x v="3"/>
    <n v="0"/>
    <n v="0"/>
    <n v="63"/>
    <n v="112140"/>
    <n v="144"/>
    <n v="2"/>
    <x v="1"/>
    <x v="0"/>
    <x v="0"/>
    <x v="1"/>
    <x v="8"/>
    <x v="0"/>
    <x v="1"/>
  </r>
  <r>
    <x v="15"/>
    <x v="1"/>
    <x v="3"/>
    <x v="3"/>
    <n v="0"/>
    <n v="0"/>
    <n v="374"/>
    <n v="579700"/>
    <n v="702"/>
    <n v="11"/>
    <x v="2"/>
    <x v="1"/>
    <x v="1"/>
    <x v="0"/>
    <x v="0"/>
    <x v="0"/>
    <x v="0"/>
  </r>
  <r>
    <x v="15"/>
    <x v="1"/>
    <x v="3"/>
    <x v="3"/>
    <n v="0"/>
    <n v="0"/>
    <n v="130"/>
    <n v="188500"/>
    <n v="260"/>
    <n v="3"/>
    <x v="2"/>
    <x v="1"/>
    <x v="1"/>
    <x v="0"/>
    <x v="2"/>
    <x v="2"/>
    <x v="1"/>
  </r>
  <r>
    <x v="15"/>
    <x v="1"/>
    <x v="3"/>
    <x v="3"/>
    <n v="733"/>
    <n v="469120"/>
    <n v="513"/>
    <n v="820800"/>
    <n v="812"/>
    <n v="9"/>
    <x v="2"/>
    <x v="1"/>
    <x v="1"/>
    <x v="0"/>
    <x v="3"/>
    <x v="0"/>
    <x v="0"/>
  </r>
  <r>
    <x v="15"/>
    <x v="1"/>
    <x v="3"/>
    <x v="3"/>
    <n v="0"/>
    <n v="0"/>
    <n v="175"/>
    <n v="206500"/>
    <n v="268"/>
    <n v="4"/>
    <x v="2"/>
    <x v="1"/>
    <x v="1"/>
    <x v="0"/>
    <x v="5"/>
    <x v="2"/>
    <x v="1"/>
  </r>
  <r>
    <x v="15"/>
    <x v="1"/>
    <x v="3"/>
    <x v="3"/>
    <n v="690"/>
    <n v="386400"/>
    <n v="335"/>
    <n v="469000"/>
    <n v="702"/>
    <n v="10"/>
    <x v="2"/>
    <x v="1"/>
    <x v="1"/>
    <x v="0"/>
    <x v="9"/>
    <x v="0"/>
    <x v="2"/>
  </r>
  <r>
    <x v="15"/>
    <x v="1"/>
    <x v="3"/>
    <x v="3"/>
    <n v="724"/>
    <n v="405440"/>
    <n v="578"/>
    <n v="791860"/>
    <n v="954"/>
    <n v="14"/>
    <x v="2"/>
    <x v="1"/>
    <x v="1"/>
    <x v="0"/>
    <x v="7"/>
    <x v="2"/>
    <x v="1"/>
  </r>
  <r>
    <x v="15"/>
    <x v="1"/>
    <x v="3"/>
    <x v="3"/>
    <n v="630"/>
    <n v="308700"/>
    <n v="209"/>
    <n v="254980"/>
    <n v="415"/>
    <n v="6"/>
    <x v="2"/>
    <x v="1"/>
    <x v="1"/>
    <x v="0"/>
    <x v="10"/>
    <x v="0"/>
    <x v="2"/>
  </r>
  <r>
    <x v="15"/>
    <x v="1"/>
    <x v="3"/>
    <x v="3"/>
    <n v="642"/>
    <n v="455820"/>
    <n v="347"/>
    <n v="617660"/>
    <n v="634"/>
    <n v="7"/>
    <x v="2"/>
    <x v="1"/>
    <x v="1"/>
    <x v="0"/>
    <x v="8"/>
    <x v="0"/>
    <x v="1"/>
  </r>
  <r>
    <x v="15"/>
    <x v="1"/>
    <x v="3"/>
    <x v="3"/>
    <n v="0"/>
    <n v="0"/>
    <n v="108"/>
    <n v="162000"/>
    <n v="193"/>
    <n v="2"/>
    <x v="2"/>
    <x v="1"/>
    <x v="1"/>
    <x v="0"/>
    <x v="11"/>
    <x v="0"/>
    <x v="2"/>
  </r>
  <r>
    <x v="15"/>
    <x v="1"/>
    <x v="3"/>
    <x v="3"/>
    <n v="1088"/>
    <n v="206720"/>
    <n v="329"/>
    <n v="148050"/>
    <n v="765"/>
    <n v="9"/>
    <x v="2"/>
    <x v="1"/>
    <x v="1"/>
    <x v="0"/>
    <x v="4"/>
    <x v="1"/>
    <x v="0"/>
  </r>
  <r>
    <x v="15"/>
    <x v="1"/>
    <x v="3"/>
    <x v="3"/>
    <n v="697"/>
    <n v="432140"/>
    <n v="179"/>
    <n v="277450"/>
    <n v="727"/>
    <n v="7"/>
    <x v="3"/>
    <x v="1"/>
    <x v="1"/>
    <x v="1"/>
    <x v="0"/>
    <x v="0"/>
    <x v="0"/>
  </r>
  <r>
    <x v="15"/>
    <x v="1"/>
    <x v="3"/>
    <x v="3"/>
    <n v="0"/>
    <n v="0"/>
    <n v="140"/>
    <n v="203000"/>
    <n v="610"/>
    <n v="6"/>
    <x v="3"/>
    <x v="1"/>
    <x v="1"/>
    <x v="1"/>
    <x v="2"/>
    <x v="2"/>
    <x v="1"/>
  </r>
  <r>
    <x v="15"/>
    <x v="1"/>
    <x v="3"/>
    <x v="3"/>
    <n v="587"/>
    <n v="375680"/>
    <n v="168"/>
    <n v="268800"/>
    <n v="580"/>
    <n v="6"/>
    <x v="3"/>
    <x v="1"/>
    <x v="1"/>
    <x v="1"/>
    <x v="3"/>
    <x v="0"/>
    <x v="0"/>
  </r>
  <r>
    <x v="15"/>
    <x v="1"/>
    <x v="3"/>
    <x v="3"/>
    <n v="550"/>
    <n v="264000"/>
    <n v="151"/>
    <n v="178180"/>
    <n v="587"/>
    <n v="6"/>
    <x v="3"/>
    <x v="1"/>
    <x v="1"/>
    <x v="1"/>
    <x v="5"/>
    <x v="2"/>
    <x v="1"/>
  </r>
  <r>
    <x v="15"/>
    <x v="1"/>
    <x v="3"/>
    <x v="3"/>
    <n v="458"/>
    <n v="256480"/>
    <n v="170"/>
    <n v="238000"/>
    <n v="622"/>
    <n v="8"/>
    <x v="3"/>
    <x v="1"/>
    <x v="1"/>
    <x v="1"/>
    <x v="9"/>
    <x v="0"/>
    <x v="2"/>
  </r>
  <r>
    <x v="15"/>
    <x v="1"/>
    <x v="3"/>
    <x v="3"/>
    <n v="434"/>
    <n v="243040"/>
    <n v="214"/>
    <n v="293180"/>
    <n v="731"/>
    <n v="8"/>
    <x v="3"/>
    <x v="1"/>
    <x v="1"/>
    <x v="1"/>
    <x v="7"/>
    <x v="2"/>
    <x v="1"/>
  </r>
  <r>
    <x v="15"/>
    <x v="1"/>
    <x v="3"/>
    <x v="3"/>
    <n v="549"/>
    <n v="269010"/>
    <n v="107"/>
    <n v="130540"/>
    <n v="439"/>
    <n v="3"/>
    <x v="3"/>
    <x v="1"/>
    <x v="1"/>
    <x v="1"/>
    <x v="10"/>
    <x v="0"/>
    <x v="2"/>
  </r>
  <r>
    <x v="15"/>
    <x v="1"/>
    <x v="3"/>
    <x v="3"/>
    <n v="1352"/>
    <n v="838240"/>
    <n v="626"/>
    <n v="970300"/>
    <n v="786"/>
    <n v="17"/>
    <x v="4"/>
    <x v="2"/>
    <x v="2"/>
    <x v="0"/>
    <x v="0"/>
    <x v="0"/>
    <x v="0"/>
  </r>
  <r>
    <x v="15"/>
    <x v="1"/>
    <x v="3"/>
    <x v="3"/>
    <n v="931"/>
    <n v="549290"/>
    <n v="601"/>
    <n v="871450"/>
    <n v="910"/>
    <n v="13"/>
    <x v="4"/>
    <x v="2"/>
    <x v="2"/>
    <x v="0"/>
    <x v="2"/>
    <x v="2"/>
    <x v="1"/>
  </r>
  <r>
    <x v="15"/>
    <x v="1"/>
    <x v="3"/>
    <x v="3"/>
    <n v="976"/>
    <n v="624640"/>
    <n v="723"/>
    <n v="1156800"/>
    <n v="822"/>
    <n v="22"/>
    <x v="4"/>
    <x v="2"/>
    <x v="2"/>
    <x v="0"/>
    <x v="3"/>
    <x v="0"/>
    <x v="0"/>
  </r>
  <r>
    <x v="15"/>
    <x v="1"/>
    <x v="3"/>
    <x v="3"/>
    <n v="982"/>
    <n v="471360"/>
    <n v="834"/>
    <n v="984120"/>
    <n v="858"/>
    <n v="21"/>
    <x v="4"/>
    <x v="2"/>
    <x v="2"/>
    <x v="0"/>
    <x v="5"/>
    <x v="2"/>
    <x v="1"/>
  </r>
  <r>
    <x v="15"/>
    <x v="1"/>
    <x v="3"/>
    <x v="3"/>
    <n v="801"/>
    <n v="448560"/>
    <n v="686"/>
    <n v="960400"/>
    <n v="906"/>
    <n v="18"/>
    <x v="4"/>
    <x v="2"/>
    <x v="2"/>
    <x v="0"/>
    <x v="9"/>
    <x v="0"/>
    <x v="2"/>
  </r>
  <r>
    <x v="15"/>
    <x v="1"/>
    <x v="3"/>
    <x v="3"/>
    <n v="0"/>
    <n v="0"/>
    <n v="206"/>
    <n v="282220"/>
    <n v="286"/>
    <n v="5"/>
    <x v="4"/>
    <x v="2"/>
    <x v="2"/>
    <x v="0"/>
    <x v="7"/>
    <x v="2"/>
    <x v="1"/>
  </r>
  <r>
    <x v="15"/>
    <x v="1"/>
    <x v="3"/>
    <x v="3"/>
    <n v="930"/>
    <n v="455700"/>
    <n v="853"/>
    <n v="1040660"/>
    <n v="977"/>
    <n v="18"/>
    <x v="4"/>
    <x v="2"/>
    <x v="2"/>
    <x v="0"/>
    <x v="10"/>
    <x v="0"/>
    <x v="2"/>
  </r>
  <r>
    <x v="15"/>
    <x v="1"/>
    <x v="3"/>
    <x v="3"/>
    <n v="674"/>
    <n v="478540"/>
    <n v="403"/>
    <n v="717340"/>
    <n v="653"/>
    <n v="9"/>
    <x v="4"/>
    <x v="2"/>
    <x v="2"/>
    <x v="0"/>
    <x v="8"/>
    <x v="0"/>
    <x v="1"/>
  </r>
  <r>
    <x v="15"/>
    <x v="1"/>
    <x v="3"/>
    <x v="3"/>
    <n v="851"/>
    <n v="510600"/>
    <n v="599"/>
    <n v="898500"/>
    <n v="683"/>
    <n v="19"/>
    <x v="4"/>
    <x v="2"/>
    <x v="2"/>
    <x v="0"/>
    <x v="11"/>
    <x v="0"/>
    <x v="2"/>
  </r>
  <r>
    <x v="15"/>
    <x v="1"/>
    <x v="3"/>
    <x v="3"/>
    <n v="1378"/>
    <n v="261820"/>
    <n v="1248"/>
    <n v="561600"/>
    <n v="1405"/>
    <n v="38"/>
    <x v="4"/>
    <x v="2"/>
    <x v="2"/>
    <x v="0"/>
    <x v="4"/>
    <x v="1"/>
    <x v="0"/>
  </r>
  <r>
    <x v="15"/>
    <x v="1"/>
    <x v="3"/>
    <x v="3"/>
    <n v="0"/>
    <n v="0"/>
    <n v="608"/>
    <n v="486400"/>
    <n v="858"/>
    <n v="18"/>
    <x v="4"/>
    <x v="2"/>
    <x v="2"/>
    <x v="0"/>
    <x v="1"/>
    <x v="1"/>
    <x v="1"/>
  </r>
  <r>
    <x v="15"/>
    <x v="1"/>
    <x v="3"/>
    <x v="3"/>
    <n v="1527"/>
    <n v="397020"/>
    <n v="973"/>
    <n v="593530"/>
    <n v="1408"/>
    <n v="25"/>
    <x v="4"/>
    <x v="2"/>
    <x v="2"/>
    <x v="0"/>
    <x v="6"/>
    <x v="1"/>
    <x v="0"/>
  </r>
  <r>
    <x v="15"/>
    <x v="1"/>
    <x v="3"/>
    <x v="3"/>
    <n v="0"/>
    <n v="0"/>
    <n v="599"/>
    <n v="604990"/>
    <n v="732"/>
    <n v="12"/>
    <x v="4"/>
    <x v="2"/>
    <x v="2"/>
    <x v="0"/>
    <x v="12"/>
    <x v="1"/>
    <x v="2"/>
  </r>
  <r>
    <x v="15"/>
    <x v="1"/>
    <x v="3"/>
    <x v="3"/>
    <n v="935"/>
    <n v="579700"/>
    <n v="232"/>
    <n v="359600"/>
    <n v="1501"/>
    <n v="19"/>
    <x v="5"/>
    <x v="2"/>
    <x v="2"/>
    <x v="1"/>
    <x v="0"/>
    <x v="0"/>
    <x v="0"/>
  </r>
  <r>
    <x v="15"/>
    <x v="1"/>
    <x v="3"/>
    <x v="3"/>
    <n v="708"/>
    <n v="417720"/>
    <n v="327"/>
    <n v="474150"/>
    <n v="1594"/>
    <n v="26"/>
    <x v="5"/>
    <x v="2"/>
    <x v="2"/>
    <x v="1"/>
    <x v="2"/>
    <x v="2"/>
    <x v="1"/>
  </r>
  <r>
    <x v="15"/>
    <x v="1"/>
    <x v="3"/>
    <x v="3"/>
    <n v="691"/>
    <n v="442240"/>
    <n v="155"/>
    <n v="248000"/>
    <n v="992"/>
    <n v="18"/>
    <x v="5"/>
    <x v="2"/>
    <x v="2"/>
    <x v="1"/>
    <x v="3"/>
    <x v="0"/>
    <x v="0"/>
  </r>
  <r>
    <x v="15"/>
    <x v="1"/>
    <x v="3"/>
    <x v="3"/>
    <n v="0"/>
    <n v="0"/>
    <n v="122"/>
    <n v="143960"/>
    <n v="762"/>
    <n v="15"/>
    <x v="5"/>
    <x v="2"/>
    <x v="2"/>
    <x v="1"/>
    <x v="5"/>
    <x v="2"/>
    <x v="1"/>
  </r>
  <r>
    <x v="15"/>
    <x v="1"/>
    <x v="3"/>
    <x v="3"/>
    <n v="536"/>
    <n v="300160"/>
    <n v="136"/>
    <n v="190400"/>
    <n v="852"/>
    <n v="18"/>
    <x v="5"/>
    <x v="2"/>
    <x v="2"/>
    <x v="1"/>
    <x v="9"/>
    <x v="0"/>
    <x v="2"/>
  </r>
  <r>
    <x v="15"/>
    <x v="1"/>
    <x v="3"/>
    <x v="3"/>
    <n v="579"/>
    <n v="324240"/>
    <n v="121"/>
    <n v="165770"/>
    <n v="757"/>
    <n v="14"/>
    <x v="5"/>
    <x v="2"/>
    <x v="2"/>
    <x v="1"/>
    <x v="7"/>
    <x v="2"/>
    <x v="1"/>
  </r>
  <r>
    <x v="15"/>
    <x v="1"/>
    <x v="3"/>
    <x v="3"/>
    <n v="0"/>
    <n v="0"/>
    <n v="132"/>
    <n v="161040"/>
    <n v="707"/>
    <n v="18"/>
    <x v="5"/>
    <x v="2"/>
    <x v="2"/>
    <x v="1"/>
    <x v="10"/>
    <x v="0"/>
    <x v="2"/>
  </r>
  <r>
    <x v="15"/>
    <x v="1"/>
    <x v="3"/>
    <x v="3"/>
    <n v="539"/>
    <n v="382690"/>
    <n v="155"/>
    <n v="275900"/>
    <n v="885"/>
    <n v="14"/>
    <x v="5"/>
    <x v="2"/>
    <x v="2"/>
    <x v="1"/>
    <x v="8"/>
    <x v="0"/>
    <x v="1"/>
  </r>
  <r>
    <x v="15"/>
    <x v="1"/>
    <x v="3"/>
    <x v="3"/>
    <n v="1233"/>
    <n v="764460"/>
    <n v="787"/>
    <n v="1219850"/>
    <n v="1542"/>
    <n v="17"/>
    <x v="6"/>
    <x v="3"/>
    <x v="3"/>
    <x v="0"/>
    <x v="0"/>
    <x v="0"/>
    <x v="0"/>
  </r>
  <r>
    <x v="15"/>
    <x v="1"/>
    <x v="3"/>
    <x v="3"/>
    <n v="855"/>
    <n v="504450"/>
    <n v="385"/>
    <n v="558250"/>
    <n v="597"/>
    <n v="12"/>
    <x v="6"/>
    <x v="3"/>
    <x v="3"/>
    <x v="0"/>
    <x v="2"/>
    <x v="2"/>
    <x v="1"/>
  </r>
  <r>
    <x v="15"/>
    <x v="1"/>
    <x v="3"/>
    <x v="3"/>
    <n v="1010"/>
    <n v="646400"/>
    <n v="742"/>
    <n v="1187200"/>
    <n v="1034"/>
    <n v="21"/>
    <x v="6"/>
    <x v="3"/>
    <x v="3"/>
    <x v="0"/>
    <x v="3"/>
    <x v="0"/>
    <x v="0"/>
  </r>
  <r>
    <x v="15"/>
    <x v="1"/>
    <x v="3"/>
    <x v="3"/>
    <n v="1079"/>
    <n v="517920"/>
    <n v="464"/>
    <n v="547520"/>
    <n v="667"/>
    <n v="15"/>
    <x v="6"/>
    <x v="3"/>
    <x v="3"/>
    <x v="0"/>
    <x v="5"/>
    <x v="2"/>
    <x v="1"/>
  </r>
  <r>
    <x v="15"/>
    <x v="1"/>
    <x v="3"/>
    <x v="3"/>
    <n v="773"/>
    <n v="432880"/>
    <n v="652"/>
    <n v="912800"/>
    <n v="1022"/>
    <n v="17"/>
    <x v="6"/>
    <x v="3"/>
    <x v="3"/>
    <x v="0"/>
    <x v="9"/>
    <x v="0"/>
    <x v="2"/>
  </r>
  <r>
    <x v="15"/>
    <x v="1"/>
    <x v="3"/>
    <x v="3"/>
    <n v="806"/>
    <n v="451360"/>
    <n v="647"/>
    <n v="886390"/>
    <n v="895"/>
    <n v="14"/>
    <x v="6"/>
    <x v="3"/>
    <x v="3"/>
    <x v="0"/>
    <x v="7"/>
    <x v="2"/>
    <x v="1"/>
  </r>
  <r>
    <x v="15"/>
    <x v="1"/>
    <x v="3"/>
    <x v="3"/>
    <n v="1011"/>
    <n v="495390"/>
    <n v="596"/>
    <n v="727120"/>
    <n v="1014"/>
    <n v="22"/>
    <x v="6"/>
    <x v="3"/>
    <x v="3"/>
    <x v="0"/>
    <x v="10"/>
    <x v="0"/>
    <x v="2"/>
  </r>
  <r>
    <x v="15"/>
    <x v="1"/>
    <x v="3"/>
    <x v="3"/>
    <n v="875"/>
    <n v="621250"/>
    <n v="649"/>
    <n v="1155220"/>
    <n v="1165"/>
    <n v="21"/>
    <x v="6"/>
    <x v="3"/>
    <x v="3"/>
    <x v="0"/>
    <x v="8"/>
    <x v="0"/>
    <x v="1"/>
  </r>
  <r>
    <x v="15"/>
    <x v="1"/>
    <x v="3"/>
    <x v="3"/>
    <n v="777"/>
    <n v="466200"/>
    <n v="491"/>
    <n v="736500"/>
    <n v="868"/>
    <n v="12"/>
    <x v="6"/>
    <x v="3"/>
    <x v="3"/>
    <x v="0"/>
    <x v="11"/>
    <x v="0"/>
    <x v="2"/>
  </r>
  <r>
    <x v="15"/>
    <x v="1"/>
    <x v="3"/>
    <x v="3"/>
    <n v="0"/>
    <n v="0"/>
    <n v="654"/>
    <n v="294300"/>
    <n v="1304"/>
    <n v="20"/>
    <x v="6"/>
    <x v="3"/>
    <x v="3"/>
    <x v="0"/>
    <x v="4"/>
    <x v="1"/>
    <x v="0"/>
  </r>
  <r>
    <x v="15"/>
    <x v="1"/>
    <x v="3"/>
    <x v="3"/>
    <n v="1315"/>
    <n v="447100"/>
    <n v="833"/>
    <n v="666400"/>
    <n v="1099"/>
    <n v="23"/>
    <x v="6"/>
    <x v="3"/>
    <x v="3"/>
    <x v="0"/>
    <x v="1"/>
    <x v="1"/>
    <x v="1"/>
  </r>
  <r>
    <x v="15"/>
    <x v="1"/>
    <x v="3"/>
    <x v="3"/>
    <n v="1333"/>
    <n v="346580"/>
    <n v="886"/>
    <n v="540460"/>
    <n v="1348"/>
    <n v="29"/>
    <x v="6"/>
    <x v="3"/>
    <x v="3"/>
    <x v="0"/>
    <x v="6"/>
    <x v="1"/>
    <x v="0"/>
  </r>
  <r>
    <x v="15"/>
    <x v="1"/>
    <x v="3"/>
    <x v="3"/>
    <n v="914"/>
    <n v="566680"/>
    <n v="618"/>
    <n v="957900"/>
    <n v="1697"/>
    <n v="23"/>
    <x v="7"/>
    <x v="3"/>
    <x v="3"/>
    <x v="1"/>
    <x v="0"/>
    <x v="0"/>
    <x v="0"/>
  </r>
  <r>
    <x v="15"/>
    <x v="1"/>
    <x v="3"/>
    <x v="3"/>
    <n v="806"/>
    <n v="475540"/>
    <n v="413"/>
    <n v="598850"/>
    <n v="1011"/>
    <n v="15"/>
    <x v="7"/>
    <x v="3"/>
    <x v="3"/>
    <x v="1"/>
    <x v="2"/>
    <x v="2"/>
    <x v="1"/>
  </r>
  <r>
    <x v="15"/>
    <x v="1"/>
    <x v="3"/>
    <x v="3"/>
    <n v="713"/>
    <n v="456320"/>
    <n v="382"/>
    <n v="611200"/>
    <n v="1064"/>
    <n v="14"/>
    <x v="7"/>
    <x v="3"/>
    <x v="3"/>
    <x v="1"/>
    <x v="3"/>
    <x v="0"/>
    <x v="0"/>
  </r>
  <r>
    <x v="15"/>
    <x v="1"/>
    <x v="3"/>
    <x v="3"/>
    <n v="0"/>
    <n v="0"/>
    <n v="296"/>
    <n v="349280"/>
    <n v="733"/>
    <n v="10"/>
    <x v="7"/>
    <x v="3"/>
    <x v="3"/>
    <x v="1"/>
    <x v="5"/>
    <x v="2"/>
    <x v="1"/>
  </r>
  <r>
    <x v="15"/>
    <x v="1"/>
    <x v="3"/>
    <x v="3"/>
    <n v="0"/>
    <n v="0"/>
    <n v="157"/>
    <n v="219800"/>
    <n v="370"/>
    <n v="4"/>
    <x v="7"/>
    <x v="3"/>
    <x v="3"/>
    <x v="1"/>
    <x v="9"/>
    <x v="0"/>
    <x v="2"/>
  </r>
  <r>
    <x v="15"/>
    <x v="1"/>
    <x v="3"/>
    <x v="3"/>
    <n v="0"/>
    <n v="0"/>
    <n v="178"/>
    <n v="243860"/>
    <n v="504"/>
    <n v="4"/>
    <x v="7"/>
    <x v="3"/>
    <x v="3"/>
    <x v="1"/>
    <x v="7"/>
    <x v="2"/>
    <x v="1"/>
  </r>
  <r>
    <x v="15"/>
    <x v="1"/>
    <x v="3"/>
    <x v="3"/>
    <n v="782"/>
    <n v="383180"/>
    <n v="358"/>
    <n v="436760"/>
    <n v="908"/>
    <n v="13"/>
    <x v="7"/>
    <x v="3"/>
    <x v="3"/>
    <x v="1"/>
    <x v="10"/>
    <x v="0"/>
    <x v="2"/>
  </r>
  <r>
    <x v="15"/>
    <x v="1"/>
    <x v="3"/>
    <x v="3"/>
    <n v="563"/>
    <n v="399730"/>
    <n v="332"/>
    <n v="590960"/>
    <n v="821"/>
    <n v="9"/>
    <x v="7"/>
    <x v="3"/>
    <x v="3"/>
    <x v="1"/>
    <x v="8"/>
    <x v="0"/>
    <x v="1"/>
  </r>
  <r>
    <x v="15"/>
    <x v="1"/>
    <x v="3"/>
    <x v="3"/>
    <n v="1219"/>
    <n v="755780"/>
    <n v="522"/>
    <n v="809100"/>
    <n v="944"/>
    <n v="16"/>
    <x v="8"/>
    <x v="4"/>
    <x v="4"/>
    <x v="0"/>
    <x v="0"/>
    <x v="0"/>
    <x v="0"/>
  </r>
  <r>
    <x v="15"/>
    <x v="1"/>
    <x v="3"/>
    <x v="3"/>
    <n v="0"/>
    <n v="0"/>
    <n v="227"/>
    <n v="329150"/>
    <n v="531"/>
    <n v="8"/>
    <x v="8"/>
    <x v="4"/>
    <x v="4"/>
    <x v="0"/>
    <x v="2"/>
    <x v="2"/>
    <x v="1"/>
  </r>
  <r>
    <x v="15"/>
    <x v="1"/>
    <x v="3"/>
    <x v="3"/>
    <n v="1027"/>
    <n v="657280"/>
    <n v="301"/>
    <n v="481600"/>
    <n v="739"/>
    <n v="9"/>
    <x v="8"/>
    <x v="4"/>
    <x v="4"/>
    <x v="0"/>
    <x v="3"/>
    <x v="0"/>
    <x v="0"/>
  </r>
  <r>
    <x v="15"/>
    <x v="1"/>
    <x v="3"/>
    <x v="3"/>
    <n v="850"/>
    <n v="408000"/>
    <n v="442"/>
    <n v="521560"/>
    <n v="972"/>
    <n v="11"/>
    <x v="8"/>
    <x v="4"/>
    <x v="4"/>
    <x v="0"/>
    <x v="5"/>
    <x v="2"/>
    <x v="1"/>
  </r>
  <r>
    <x v="15"/>
    <x v="1"/>
    <x v="3"/>
    <x v="3"/>
    <n v="0"/>
    <n v="0"/>
    <n v="266"/>
    <n v="372400"/>
    <n v="535"/>
    <n v="10"/>
    <x v="8"/>
    <x v="4"/>
    <x v="4"/>
    <x v="0"/>
    <x v="9"/>
    <x v="0"/>
    <x v="2"/>
  </r>
  <r>
    <x v="15"/>
    <x v="1"/>
    <x v="3"/>
    <x v="3"/>
    <n v="702"/>
    <n v="393120"/>
    <n v="286"/>
    <n v="391820"/>
    <n v="517"/>
    <n v="8"/>
    <x v="8"/>
    <x v="4"/>
    <x v="4"/>
    <x v="0"/>
    <x v="7"/>
    <x v="2"/>
    <x v="1"/>
  </r>
  <r>
    <x v="15"/>
    <x v="1"/>
    <x v="3"/>
    <x v="3"/>
    <n v="811"/>
    <n v="397390"/>
    <n v="685"/>
    <n v="835700"/>
    <n v="1242"/>
    <n v="16"/>
    <x v="8"/>
    <x v="4"/>
    <x v="4"/>
    <x v="0"/>
    <x v="10"/>
    <x v="0"/>
    <x v="2"/>
  </r>
  <r>
    <x v="15"/>
    <x v="1"/>
    <x v="3"/>
    <x v="3"/>
    <n v="715"/>
    <n v="507650"/>
    <n v="419"/>
    <n v="745820"/>
    <n v="813"/>
    <n v="9"/>
    <x v="8"/>
    <x v="4"/>
    <x v="4"/>
    <x v="0"/>
    <x v="8"/>
    <x v="0"/>
    <x v="1"/>
  </r>
  <r>
    <x v="15"/>
    <x v="1"/>
    <x v="3"/>
    <x v="3"/>
    <n v="727"/>
    <n v="436200"/>
    <n v="246"/>
    <n v="369000"/>
    <n v="472"/>
    <n v="9"/>
    <x v="8"/>
    <x v="4"/>
    <x v="4"/>
    <x v="0"/>
    <x v="11"/>
    <x v="0"/>
    <x v="2"/>
  </r>
  <r>
    <x v="15"/>
    <x v="1"/>
    <x v="3"/>
    <x v="3"/>
    <n v="0"/>
    <n v="0"/>
    <n v="621"/>
    <n v="279450"/>
    <n v="1043"/>
    <n v="23"/>
    <x v="8"/>
    <x v="4"/>
    <x v="4"/>
    <x v="0"/>
    <x v="4"/>
    <x v="1"/>
    <x v="0"/>
  </r>
  <r>
    <x v="15"/>
    <x v="1"/>
    <x v="3"/>
    <x v="3"/>
    <n v="0"/>
    <n v="0"/>
    <n v="147"/>
    <n v="227850"/>
    <n v="829"/>
    <n v="16"/>
    <x v="9"/>
    <x v="4"/>
    <x v="4"/>
    <x v="1"/>
    <x v="0"/>
    <x v="0"/>
    <x v="0"/>
  </r>
  <r>
    <x v="15"/>
    <x v="1"/>
    <x v="3"/>
    <x v="3"/>
    <n v="0"/>
    <n v="0"/>
    <n v="229"/>
    <n v="332050"/>
    <n v="1245"/>
    <n v="38"/>
    <x v="9"/>
    <x v="4"/>
    <x v="4"/>
    <x v="1"/>
    <x v="2"/>
    <x v="2"/>
    <x v="1"/>
  </r>
  <r>
    <x v="15"/>
    <x v="1"/>
    <x v="3"/>
    <x v="3"/>
    <n v="0"/>
    <n v="0"/>
    <n v="257"/>
    <n v="411200"/>
    <n v="1274"/>
    <n v="42"/>
    <x v="9"/>
    <x v="4"/>
    <x v="4"/>
    <x v="1"/>
    <x v="3"/>
    <x v="0"/>
    <x v="0"/>
  </r>
  <r>
    <x v="15"/>
    <x v="1"/>
    <x v="3"/>
    <x v="3"/>
    <n v="773"/>
    <n v="371040"/>
    <n v="296"/>
    <n v="349280"/>
    <n v="1939"/>
    <n v="39"/>
    <x v="9"/>
    <x v="4"/>
    <x v="4"/>
    <x v="1"/>
    <x v="5"/>
    <x v="2"/>
    <x v="1"/>
  </r>
  <r>
    <x v="15"/>
    <x v="1"/>
    <x v="3"/>
    <x v="3"/>
    <n v="0"/>
    <n v="0"/>
    <n v="85"/>
    <n v="119000"/>
    <n v="504"/>
    <n v="14"/>
    <x v="9"/>
    <x v="4"/>
    <x v="4"/>
    <x v="1"/>
    <x v="9"/>
    <x v="0"/>
    <x v="2"/>
  </r>
  <r>
    <x v="15"/>
    <x v="1"/>
    <x v="3"/>
    <x v="3"/>
    <n v="0"/>
    <n v="0"/>
    <n v="237"/>
    <n v="324690"/>
    <n v="1148"/>
    <n v="36"/>
    <x v="9"/>
    <x v="4"/>
    <x v="4"/>
    <x v="1"/>
    <x v="7"/>
    <x v="2"/>
    <x v="1"/>
  </r>
  <r>
    <x v="15"/>
    <x v="1"/>
    <x v="3"/>
    <x v="3"/>
    <n v="0"/>
    <n v="0"/>
    <n v="105"/>
    <n v="128100"/>
    <n v="592"/>
    <n v="16"/>
    <x v="9"/>
    <x v="4"/>
    <x v="4"/>
    <x v="1"/>
    <x v="10"/>
    <x v="0"/>
    <x v="2"/>
  </r>
  <r>
    <x v="15"/>
    <x v="1"/>
    <x v="3"/>
    <x v="3"/>
    <n v="1307"/>
    <n v="810340"/>
    <n v="815"/>
    <n v="1263250"/>
    <n v="1615"/>
    <n v="26"/>
    <x v="10"/>
    <x v="5"/>
    <x v="5"/>
    <x v="0"/>
    <x v="0"/>
    <x v="0"/>
    <x v="0"/>
  </r>
  <r>
    <x v="15"/>
    <x v="1"/>
    <x v="3"/>
    <x v="3"/>
    <n v="883"/>
    <n v="520970"/>
    <n v="992"/>
    <n v="1438400"/>
    <n v="1262"/>
    <n v="26"/>
    <x v="10"/>
    <x v="5"/>
    <x v="5"/>
    <x v="0"/>
    <x v="2"/>
    <x v="2"/>
    <x v="1"/>
  </r>
  <r>
    <x v="15"/>
    <x v="1"/>
    <x v="3"/>
    <x v="3"/>
    <n v="974"/>
    <n v="623360"/>
    <n v="438"/>
    <n v="700800"/>
    <n v="654"/>
    <n v="11"/>
    <x v="10"/>
    <x v="5"/>
    <x v="5"/>
    <x v="0"/>
    <x v="3"/>
    <x v="0"/>
    <x v="0"/>
  </r>
  <r>
    <x v="15"/>
    <x v="1"/>
    <x v="3"/>
    <x v="3"/>
    <n v="1046"/>
    <n v="502080"/>
    <n v="695"/>
    <n v="820100"/>
    <n v="1099"/>
    <n v="23"/>
    <x v="10"/>
    <x v="5"/>
    <x v="5"/>
    <x v="0"/>
    <x v="5"/>
    <x v="2"/>
    <x v="1"/>
  </r>
  <r>
    <x v="15"/>
    <x v="1"/>
    <x v="3"/>
    <x v="3"/>
    <n v="918"/>
    <n v="514080"/>
    <n v="309"/>
    <n v="432600"/>
    <n v="602"/>
    <n v="7"/>
    <x v="10"/>
    <x v="5"/>
    <x v="5"/>
    <x v="0"/>
    <x v="9"/>
    <x v="0"/>
    <x v="2"/>
  </r>
  <r>
    <x v="15"/>
    <x v="1"/>
    <x v="3"/>
    <x v="3"/>
    <n v="1041"/>
    <n v="582960"/>
    <n v="535"/>
    <n v="732950"/>
    <n v="961"/>
    <n v="14"/>
    <x v="10"/>
    <x v="5"/>
    <x v="5"/>
    <x v="0"/>
    <x v="7"/>
    <x v="2"/>
    <x v="1"/>
  </r>
  <r>
    <x v="15"/>
    <x v="1"/>
    <x v="3"/>
    <x v="3"/>
    <n v="894"/>
    <n v="438060"/>
    <n v="488"/>
    <n v="595360"/>
    <n v="847"/>
    <n v="10"/>
    <x v="10"/>
    <x v="5"/>
    <x v="5"/>
    <x v="0"/>
    <x v="10"/>
    <x v="0"/>
    <x v="2"/>
  </r>
  <r>
    <x v="15"/>
    <x v="1"/>
    <x v="3"/>
    <x v="3"/>
    <n v="835"/>
    <n v="592850"/>
    <n v="501"/>
    <n v="891780"/>
    <n v="736"/>
    <n v="10"/>
    <x v="10"/>
    <x v="5"/>
    <x v="5"/>
    <x v="0"/>
    <x v="8"/>
    <x v="0"/>
    <x v="1"/>
  </r>
  <r>
    <x v="15"/>
    <x v="1"/>
    <x v="3"/>
    <x v="3"/>
    <n v="810"/>
    <n v="486000"/>
    <n v="393"/>
    <n v="589500"/>
    <n v="734"/>
    <n v="9"/>
    <x v="10"/>
    <x v="5"/>
    <x v="5"/>
    <x v="0"/>
    <x v="11"/>
    <x v="0"/>
    <x v="2"/>
  </r>
  <r>
    <x v="15"/>
    <x v="1"/>
    <x v="3"/>
    <x v="3"/>
    <n v="1367"/>
    <n v="259730"/>
    <n v="1267"/>
    <n v="570150"/>
    <n v="1975"/>
    <n v="40"/>
    <x v="10"/>
    <x v="5"/>
    <x v="5"/>
    <x v="0"/>
    <x v="4"/>
    <x v="1"/>
    <x v="0"/>
  </r>
  <r>
    <x v="15"/>
    <x v="1"/>
    <x v="3"/>
    <x v="3"/>
    <n v="1192"/>
    <n v="405280"/>
    <n v="1036"/>
    <n v="828800"/>
    <n v="1339"/>
    <n v="22"/>
    <x v="10"/>
    <x v="5"/>
    <x v="5"/>
    <x v="0"/>
    <x v="1"/>
    <x v="1"/>
    <x v="1"/>
  </r>
  <r>
    <x v="15"/>
    <x v="1"/>
    <x v="3"/>
    <x v="3"/>
    <n v="0"/>
    <n v="0"/>
    <n v="480"/>
    <n v="292800"/>
    <n v="747"/>
    <n v="9"/>
    <x v="10"/>
    <x v="5"/>
    <x v="5"/>
    <x v="0"/>
    <x v="6"/>
    <x v="1"/>
    <x v="0"/>
  </r>
  <r>
    <x v="15"/>
    <x v="1"/>
    <x v="3"/>
    <x v="3"/>
    <n v="0"/>
    <n v="0"/>
    <n v="307"/>
    <n v="475850"/>
    <n v="1331"/>
    <n v="15"/>
    <x v="11"/>
    <x v="5"/>
    <x v="5"/>
    <x v="1"/>
    <x v="0"/>
    <x v="0"/>
    <x v="0"/>
  </r>
  <r>
    <x v="15"/>
    <x v="1"/>
    <x v="3"/>
    <x v="3"/>
    <n v="910"/>
    <n v="536900"/>
    <n v="214"/>
    <n v="310300"/>
    <n v="1029"/>
    <n v="10"/>
    <x v="11"/>
    <x v="5"/>
    <x v="5"/>
    <x v="1"/>
    <x v="2"/>
    <x v="2"/>
    <x v="1"/>
  </r>
  <r>
    <x v="15"/>
    <x v="1"/>
    <x v="3"/>
    <x v="3"/>
    <n v="981"/>
    <n v="627840"/>
    <n v="330"/>
    <n v="528000"/>
    <n v="1553"/>
    <n v="12"/>
    <x v="11"/>
    <x v="5"/>
    <x v="5"/>
    <x v="1"/>
    <x v="3"/>
    <x v="0"/>
    <x v="0"/>
  </r>
  <r>
    <x v="15"/>
    <x v="1"/>
    <x v="3"/>
    <x v="3"/>
    <n v="891"/>
    <n v="427680"/>
    <n v="208"/>
    <n v="245440"/>
    <n v="980"/>
    <n v="11"/>
    <x v="11"/>
    <x v="5"/>
    <x v="5"/>
    <x v="1"/>
    <x v="5"/>
    <x v="2"/>
    <x v="1"/>
  </r>
  <r>
    <x v="15"/>
    <x v="1"/>
    <x v="3"/>
    <x v="3"/>
    <n v="708"/>
    <n v="396480"/>
    <n v="121"/>
    <n v="169400"/>
    <n v="583"/>
    <n v="4"/>
    <x v="11"/>
    <x v="5"/>
    <x v="5"/>
    <x v="1"/>
    <x v="9"/>
    <x v="0"/>
    <x v="2"/>
  </r>
  <r>
    <x v="15"/>
    <x v="1"/>
    <x v="3"/>
    <x v="3"/>
    <n v="0"/>
    <n v="0"/>
    <n v="111"/>
    <n v="152070"/>
    <n v="485"/>
    <n v="6"/>
    <x v="11"/>
    <x v="5"/>
    <x v="5"/>
    <x v="1"/>
    <x v="7"/>
    <x v="2"/>
    <x v="1"/>
  </r>
  <r>
    <x v="15"/>
    <x v="1"/>
    <x v="3"/>
    <x v="3"/>
    <n v="0"/>
    <n v="0"/>
    <n v="0"/>
    <n v="0"/>
    <n v="0"/>
    <n v="0"/>
    <x v="11"/>
    <x v="5"/>
    <x v="5"/>
    <x v="1"/>
    <x v="10"/>
    <x v="0"/>
    <x v="2"/>
  </r>
  <r>
    <x v="16"/>
    <x v="1"/>
    <x v="4"/>
    <x v="4"/>
    <n v="0"/>
    <n v="0"/>
    <n v="666"/>
    <n v="1032300"/>
    <n v="852"/>
    <n v="15"/>
    <x v="0"/>
    <x v="0"/>
    <x v="0"/>
    <x v="0"/>
    <x v="0"/>
    <x v="0"/>
    <x v="0"/>
  </r>
  <r>
    <x v="16"/>
    <x v="1"/>
    <x v="4"/>
    <x v="4"/>
    <n v="0"/>
    <n v="0"/>
    <n v="363"/>
    <n v="526350"/>
    <n v="557"/>
    <n v="12"/>
    <x v="0"/>
    <x v="0"/>
    <x v="0"/>
    <x v="0"/>
    <x v="2"/>
    <x v="2"/>
    <x v="1"/>
  </r>
  <r>
    <x v="16"/>
    <x v="1"/>
    <x v="4"/>
    <x v="4"/>
    <n v="0"/>
    <n v="0"/>
    <n v="523"/>
    <n v="836800"/>
    <n v="638"/>
    <n v="13"/>
    <x v="0"/>
    <x v="0"/>
    <x v="0"/>
    <x v="0"/>
    <x v="3"/>
    <x v="0"/>
    <x v="0"/>
  </r>
  <r>
    <x v="16"/>
    <x v="1"/>
    <x v="4"/>
    <x v="4"/>
    <n v="0"/>
    <n v="0"/>
    <n v="313"/>
    <n v="369340"/>
    <n v="350"/>
    <n v="8"/>
    <x v="0"/>
    <x v="0"/>
    <x v="0"/>
    <x v="0"/>
    <x v="5"/>
    <x v="2"/>
    <x v="1"/>
  </r>
  <r>
    <x v="16"/>
    <x v="1"/>
    <x v="4"/>
    <x v="4"/>
    <n v="0"/>
    <n v="0"/>
    <n v="214"/>
    <n v="299600"/>
    <n v="298"/>
    <n v="7"/>
    <x v="0"/>
    <x v="0"/>
    <x v="0"/>
    <x v="0"/>
    <x v="9"/>
    <x v="0"/>
    <x v="2"/>
  </r>
  <r>
    <x v="16"/>
    <x v="1"/>
    <x v="4"/>
    <x v="4"/>
    <n v="0"/>
    <n v="0"/>
    <n v="294"/>
    <n v="402780"/>
    <n v="352"/>
    <n v="7"/>
    <x v="0"/>
    <x v="0"/>
    <x v="0"/>
    <x v="0"/>
    <x v="7"/>
    <x v="2"/>
    <x v="1"/>
  </r>
  <r>
    <x v="16"/>
    <x v="1"/>
    <x v="4"/>
    <x v="4"/>
    <n v="0"/>
    <n v="0"/>
    <n v="374"/>
    <n v="456280"/>
    <n v="557"/>
    <n v="14"/>
    <x v="0"/>
    <x v="0"/>
    <x v="0"/>
    <x v="0"/>
    <x v="10"/>
    <x v="0"/>
    <x v="2"/>
  </r>
  <r>
    <x v="16"/>
    <x v="1"/>
    <x v="4"/>
    <x v="4"/>
    <n v="0"/>
    <n v="0"/>
    <n v="407"/>
    <n v="724460"/>
    <n v="563"/>
    <n v="10"/>
    <x v="0"/>
    <x v="0"/>
    <x v="0"/>
    <x v="0"/>
    <x v="8"/>
    <x v="0"/>
    <x v="1"/>
  </r>
  <r>
    <x v="16"/>
    <x v="1"/>
    <x v="4"/>
    <x v="4"/>
    <n v="0"/>
    <n v="0"/>
    <n v="273"/>
    <n v="409500"/>
    <n v="345"/>
    <n v="7"/>
    <x v="0"/>
    <x v="0"/>
    <x v="0"/>
    <x v="0"/>
    <x v="11"/>
    <x v="0"/>
    <x v="2"/>
  </r>
  <r>
    <x v="16"/>
    <x v="1"/>
    <x v="4"/>
    <x v="4"/>
    <n v="0"/>
    <n v="0"/>
    <n v="546"/>
    <n v="245700"/>
    <n v="806"/>
    <n v="20"/>
    <x v="0"/>
    <x v="0"/>
    <x v="0"/>
    <x v="0"/>
    <x v="4"/>
    <x v="1"/>
    <x v="0"/>
  </r>
  <r>
    <x v="16"/>
    <x v="1"/>
    <x v="4"/>
    <x v="4"/>
    <n v="0"/>
    <n v="0"/>
    <n v="371"/>
    <n v="296800"/>
    <n v="488"/>
    <n v="13"/>
    <x v="0"/>
    <x v="0"/>
    <x v="0"/>
    <x v="0"/>
    <x v="1"/>
    <x v="1"/>
    <x v="1"/>
  </r>
  <r>
    <x v="16"/>
    <x v="1"/>
    <x v="4"/>
    <x v="4"/>
    <n v="0"/>
    <n v="0"/>
    <n v="344"/>
    <n v="209840"/>
    <n v="392"/>
    <n v="13"/>
    <x v="0"/>
    <x v="0"/>
    <x v="0"/>
    <x v="0"/>
    <x v="6"/>
    <x v="1"/>
    <x v="0"/>
  </r>
  <r>
    <x v="16"/>
    <x v="1"/>
    <x v="4"/>
    <x v="4"/>
    <n v="0"/>
    <n v="0"/>
    <n v="41"/>
    <n v="63550"/>
    <n v="92"/>
    <n v="1"/>
    <x v="1"/>
    <x v="0"/>
    <x v="0"/>
    <x v="1"/>
    <x v="0"/>
    <x v="0"/>
    <x v="0"/>
  </r>
  <r>
    <x v="16"/>
    <x v="1"/>
    <x v="4"/>
    <x v="4"/>
    <n v="0"/>
    <n v="0"/>
    <n v="219"/>
    <n v="317550"/>
    <n v="595"/>
    <n v="7"/>
    <x v="1"/>
    <x v="0"/>
    <x v="0"/>
    <x v="1"/>
    <x v="2"/>
    <x v="2"/>
    <x v="1"/>
  </r>
  <r>
    <x v="16"/>
    <x v="1"/>
    <x v="4"/>
    <x v="4"/>
    <n v="0"/>
    <n v="0"/>
    <n v="222"/>
    <n v="355200"/>
    <n v="415"/>
    <n v="7"/>
    <x v="1"/>
    <x v="0"/>
    <x v="0"/>
    <x v="1"/>
    <x v="3"/>
    <x v="0"/>
    <x v="0"/>
  </r>
  <r>
    <x v="16"/>
    <x v="1"/>
    <x v="4"/>
    <x v="4"/>
    <n v="0"/>
    <n v="0"/>
    <n v="280"/>
    <n v="330400"/>
    <n v="580"/>
    <n v="10"/>
    <x v="1"/>
    <x v="0"/>
    <x v="0"/>
    <x v="1"/>
    <x v="5"/>
    <x v="2"/>
    <x v="1"/>
  </r>
  <r>
    <x v="16"/>
    <x v="1"/>
    <x v="4"/>
    <x v="4"/>
    <n v="0"/>
    <n v="0"/>
    <n v="187"/>
    <n v="261800"/>
    <n v="340"/>
    <n v="4"/>
    <x v="1"/>
    <x v="0"/>
    <x v="0"/>
    <x v="1"/>
    <x v="9"/>
    <x v="0"/>
    <x v="2"/>
  </r>
  <r>
    <x v="16"/>
    <x v="1"/>
    <x v="4"/>
    <x v="4"/>
    <n v="0"/>
    <n v="0"/>
    <n v="485"/>
    <n v="664450"/>
    <n v="886"/>
    <n v="10"/>
    <x v="1"/>
    <x v="0"/>
    <x v="0"/>
    <x v="1"/>
    <x v="7"/>
    <x v="2"/>
    <x v="1"/>
  </r>
  <r>
    <x v="16"/>
    <x v="1"/>
    <x v="4"/>
    <x v="4"/>
    <n v="0"/>
    <n v="0"/>
    <n v="115"/>
    <n v="140300"/>
    <n v="309"/>
    <n v="4"/>
    <x v="1"/>
    <x v="0"/>
    <x v="0"/>
    <x v="1"/>
    <x v="10"/>
    <x v="0"/>
    <x v="2"/>
  </r>
  <r>
    <x v="16"/>
    <x v="1"/>
    <x v="4"/>
    <x v="4"/>
    <n v="0"/>
    <n v="0"/>
    <n v="48"/>
    <n v="85440"/>
    <n v="95"/>
    <n v="1"/>
    <x v="1"/>
    <x v="0"/>
    <x v="0"/>
    <x v="1"/>
    <x v="8"/>
    <x v="0"/>
    <x v="1"/>
  </r>
  <r>
    <x v="16"/>
    <x v="1"/>
    <x v="4"/>
    <x v="4"/>
    <n v="0"/>
    <n v="0"/>
    <n v="275"/>
    <n v="426250"/>
    <n v="420"/>
    <n v="7"/>
    <x v="2"/>
    <x v="1"/>
    <x v="1"/>
    <x v="0"/>
    <x v="0"/>
    <x v="0"/>
    <x v="0"/>
  </r>
  <r>
    <x v="16"/>
    <x v="1"/>
    <x v="4"/>
    <x v="4"/>
    <n v="0"/>
    <n v="0"/>
    <n v="92"/>
    <n v="133400"/>
    <n v="166"/>
    <n v="2"/>
    <x v="2"/>
    <x v="1"/>
    <x v="1"/>
    <x v="0"/>
    <x v="2"/>
    <x v="2"/>
    <x v="1"/>
  </r>
  <r>
    <x v="16"/>
    <x v="1"/>
    <x v="4"/>
    <x v="4"/>
    <n v="0"/>
    <n v="0"/>
    <n v="281"/>
    <n v="449600"/>
    <n v="523"/>
    <n v="8"/>
    <x v="2"/>
    <x v="1"/>
    <x v="1"/>
    <x v="0"/>
    <x v="3"/>
    <x v="0"/>
    <x v="0"/>
  </r>
  <r>
    <x v="16"/>
    <x v="1"/>
    <x v="4"/>
    <x v="4"/>
    <n v="0"/>
    <n v="0"/>
    <n v="96"/>
    <n v="113280"/>
    <n v="170"/>
    <n v="2"/>
    <x v="2"/>
    <x v="1"/>
    <x v="1"/>
    <x v="0"/>
    <x v="5"/>
    <x v="2"/>
    <x v="1"/>
  </r>
  <r>
    <x v="16"/>
    <x v="1"/>
    <x v="4"/>
    <x v="4"/>
    <n v="0"/>
    <n v="0"/>
    <n v="259"/>
    <n v="362600"/>
    <n v="436"/>
    <n v="7"/>
    <x v="2"/>
    <x v="1"/>
    <x v="1"/>
    <x v="0"/>
    <x v="9"/>
    <x v="0"/>
    <x v="2"/>
  </r>
  <r>
    <x v="16"/>
    <x v="1"/>
    <x v="4"/>
    <x v="4"/>
    <n v="0"/>
    <n v="0"/>
    <n v="368"/>
    <n v="504160"/>
    <n v="576"/>
    <n v="10"/>
    <x v="2"/>
    <x v="1"/>
    <x v="1"/>
    <x v="0"/>
    <x v="7"/>
    <x v="2"/>
    <x v="1"/>
  </r>
  <r>
    <x v="16"/>
    <x v="1"/>
    <x v="4"/>
    <x v="4"/>
    <n v="0"/>
    <n v="0"/>
    <n v="162"/>
    <n v="197640"/>
    <n v="248"/>
    <n v="5"/>
    <x v="2"/>
    <x v="1"/>
    <x v="1"/>
    <x v="0"/>
    <x v="10"/>
    <x v="0"/>
    <x v="2"/>
  </r>
  <r>
    <x v="16"/>
    <x v="1"/>
    <x v="4"/>
    <x v="4"/>
    <n v="0"/>
    <n v="0"/>
    <n v="214"/>
    <n v="380920"/>
    <n v="415"/>
    <n v="5"/>
    <x v="2"/>
    <x v="1"/>
    <x v="1"/>
    <x v="0"/>
    <x v="8"/>
    <x v="0"/>
    <x v="1"/>
  </r>
  <r>
    <x v="16"/>
    <x v="1"/>
    <x v="4"/>
    <x v="4"/>
    <n v="0"/>
    <n v="0"/>
    <n v="66"/>
    <n v="99000"/>
    <n v="125"/>
    <n v="2"/>
    <x v="2"/>
    <x v="1"/>
    <x v="1"/>
    <x v="0"/>
    <x v="11"/>
    <x v="0"/>
    <x v="2"/>
  </r>
  <r>
    <x v="16"/>
    <x v="1"/>
    <x v="4"/>
    <x v="4"/>
    <n v="0"/>
    <n v="0"/>
    <n v="285"/>
    <n v="128250"/>
    <n v="472"/>
    <n v="8"/>
    <x v="2"/>
    <x v="1"/>
    <x v="1"/>
    <x v="0"/>
    <x v="4"/>
    <x v="1"/>
    <x v="0"/>
  </r>
  <r>
    <x v="16"/>
    <x v="1"/>
    <x v="4"/>
    <x v="4"/>
    <n v="0"/>
    <n v="0"/>
    <n v="158"/>
    <n v="244900"/>
    <n v="562"/>
    <n v="7"/>
    <x v="3"/>
    <x v="1"/>
    <x v="1"/>
    <x v="1"/>
    <x v="0"/>
    <x v="0"/>
    <x v="0"/>
  </r>
  <r>
    <x v="16"/>
    <x v="1"/>
    <x v="4"/>
    <x v="4"/>
    <n v="0"/>
    <n v="0"/>
    <n v="126"/>
    <n v="182700"/>
    <n v="478"/>
    <n v="6"/>
    <x v="3"/>
    <x v="1"/>
    <x v="1"/>
    <x v="1"/>
    <x v="2"/>
    <x v="2"/>
    <x v="1"/>
  </r>
  <r>
    <x v="16"/>
    <x v="1"/>
    <x v="4"/>
    <x v="4"/>
    <n v="0"/>
    <n v="0"/>
    <n v="131"/>
    <n v="209600"/>
    <n v="442"/>
    <n v="7"/>
    <x v="3"/>
    <x v="1"/>
    <x v="1"/>
    <x v="1"/>
    <x v="3"/>
    <x v="0"/>
    <x v="0"/>
  </r>
  <r>
    <x v="16"/>
    <x v="1"/>
    <x v="4"/>
    <x v="4"/>
    <n v="0"/>
    <n v="0"/>
    <n v="111"/>
    <n v="130980"/>
    <n v="472"/>
    <n v="4"/>
    <x v="3"/>
    <x v="1"/>
    <x v="1"/>
    <x v="1"/>
    <x v="5"/>
    <x v="2"/>
    <x v="1"/>
  </r>
  <r>
    <x v="16"/>
    <x v="1"/>
    <x v="4"/>
    <x v="4"/>
    <n v="0"/>
    <n v="0"/>
    <n v="140"/>
    <n v="196000"/>
    <n v="476"/>
    <n v="6"/>
    <x v="3"/>
    <x v="1"/>
    <x v="1"/>
    <x v="1"/>
    <x v="9"/>
    <x v="0"/>
    <x v="2"/>
  </r>
  <r>
    <x v="16"/>
    <x v="1"/>
    <x v="4"/>
    <x v="4"/>
    <n v="0"/>
    <n v="0"/>
    <n v="167"/>
    <n v="228790"/>
    <n v="558"/>
    <n v="6"/>
    <x v="3"/>
    <x v="1"/>
    <x v="1"/>
    <x v="1"/>
    <x v="7"/>
    <x v="2"/>
    <x v="1"/>
  </r>
  <r>
    <x v="16"/>
    <x v="1"/>
    <x v="4"/>
    <x v="4"/>
    <n v="0"/>
    <n v="0"/>
    <n v="81"/>
    <n v="98820"/>
    <n v="354"/>
    <n v="4"/>
    <x v="3"/>
    <x v="1"/>
    <x v="1"/>
    <x v="1"/>
    <x v="10"/>
    <x v="0"/>
    <x v="2"/>
  </r>
  <r>
    <x v="16"/>
    <x v="1"/>
    <x v="4"/>
    <x v="4"/>
    <n v="0"/>
    <n v="0"/>
    <n v="402"/>
    <n v="623100"/>
    <n v="375"/>
    <n v="9"/>
    <x v="4"/>
    <x v="2"/>
    <x v="2"/>
    <x v="0"/>
    <x v="0"/>
    <x v="0"/>
    <x v="0"/>
  </r>
  <r>
    <x v="16"/>
    <x v="1"/>
    <x v="4"/>
    <x v="4"/>
    <n v="0"/>
    <n v="0"/>
    <n v="364"/>
    <n v="527800"/>
    <n v="539"/>
    <n v="7"/>
    <x v="4"/>
    <x v="2"/>
    <x v="2"/>
    <x v="0"/>
    <x v="2"/>
    <x v="2"/>
    <x v="1"/>
  </r>
  <r>
    <x v="16"/>
    <x v="1"/>
    <x v="4"/>
    <x v="4"/>
    <n v="0"/>
    <n v="0"/>
    <n v="321"/>
    <n v="513600"/>
    <n v="491"/>
    <n v="10"/>
    <x v="4"/>
    <x v="2"/>
    <x v="2"/>
    <x v="0"/>
    <x v="3"/>
    <x v="0"/>
    <x v="0"/>
  </r>
  <r>
    <x v="16"/>
    <x v="1"/>
    <x v="4"/>
    <x v="4"/>
    <n v="0"/>
    <n v="0"/>
    <n v="361"/>
    <n v="425980"/>
    <n v="486"/>
    <n v="11"/>
    <x v="4"/>
    <x v="2"/>
    <x v="2"/>
    <x v="0"/>
    <x v="5"/>
    <x v="2"/>
    <x v="1"/>
  </r>
  <r>
    <x v="16"/>
    <x v="1"/>
    <x v="4"/>
    <x v="4"/>
    <n v="0"/>
    <n v="0"/>
    <n v="385"/>
    <n v="539000"/>
    <n v="512"/>
    <n v="9"/>
    <x v="4"/>
    <x v="2"/>
    <x v="2"/>
    <x v="0"/>
    <x v="9"/>
    <x v="0"/>
    <x v="2"/>
  </r>
  <r>
    <x v="16"/>
    <x v="1"/>
    <x v="4"/>
    <x v="4"/>
    <n v="0"/>
    <n v="0"/>
    <n v="130"/>
    <n v="178100"/>
    <n v="152"/>
    <n v="4"/>
    <x v="4"/>
    <x v="2"/>
    <x v="2"/>
    <x v="0"/>
    <x v="7"/>
    <x v="2"/>
    <x v="1"/>
  </r>
  <r>
    <x v="16"/>
    <x v="1"/>
    <x v="4"/>
    <x v="4"/>
    <n v="0"/>
    <n v="0"/>
    <n v="376"/>
    <n v="458720"/>
    <n v="593"/>
    <n v="8"/>
    <x v="4"/>
    <x v="2"/>
    <x v="2"/>
    <x v="0"/>
    <x v="10"/>
    <x v="0"/>
    <x v="2"/>
  </r>
  <r>
    <x v="16"/>
    <x v="1"/>
    <x v="4"/>
    <x v="4"/>
    <n v="0"/>
    <n v="0"/>
    <n v="270"/>
    <n v="480600"/>
    <n v="375"/>
    <n v="8"/>
    <x v="4"/>
    <x v="2"/>
    <x v="2"/>
    <x v="0"/>
    <x v="8"/>
    <x v="0"/>
    <x v="1"/>
  </r>
  <r>
    <x v="16"/>
    <x v="1"/>
    <x v="4"/>
    <x v="4"/>
    <n v="0"/>
    <n v="0"/>
    <n v="330"/>
    <n v="495000"/>
    <n v="347"/>
    <n v="6"/>
    <x v="4"/>
    <x v="2"/>
    <x v="2"/>
    <x v="0"/>
    <x v="11"/>
    <x v="0"/>
    <x v="2"/>
  </r>
  <r>
    <x v="16"/>
    <x v="1"/>
    <x v="4"/>
    <x v="4"/>
    <n v="0"/>
    <n v="0"/>
    <n v="656"/>
    <n v="295200"/>
    <n v="731"/>
    <n v="18"/>
    <x v="4"/>
    <x v="2"/>
    <x v="2"/>
    <x v="0"/>
    <x v="4"/>
    <x v="1"/>
    <x v="0"/>
  </r>
  <r>
    <x v="16"/>
    <x v="1"/>
    <x v="4"/>
    <x v="4"/>
    <n v="0"/>
    <n v="0"/>
    <n v="375"/>
    <n v="300000"/>
    <n v="473"/>
    <n v="10"/>
    <x v="4"/>
    <x v="2"/>
    <x v="2"/>
    <x v="0"/>
    <x v="1"/>
    <x v="1"/>
    <x v="1"/>
  </r>
  <r>
    <x v="16"/>
    <x v="1"/>
    <x v="4"/>
    <x v="4"/>
    <n v="0"/>
    <n v="0"/>
    <n v="692"/>
    <n v="422120"/>
    <n v="701"/>
    <n v="15"/>
    <x v="4"/>
    <x v="2"/>
    <x v="2"/>
    <x v="0"/>
    <x v="6"/>
    <x v="1"/>
    <x v="0"/>
  </r>
  <r>
    <x v="16"/>
    <x v="1"/>
    <x v="4"/>
    <x v="4"/>
    <n v="0"/>
    <n v="0"/>
    <n v="351"/>
    <n v="354510"/>
    <n v="375"/>
    <n v="6"/>
    <x v="4"/>
    <x v="2"/>
    <x v="2"/>
    <x v="0"/>
    <x v="12"/>
    <x v="1"/>
    <x v="2"/>
  </r>
  <r>
    <x v="16"/>
    <x v="1"/>
    <x v="4"/>
    <x v="4"/>
    <n v="0"/>
    <n v="0"/>
    <n v="259"/>
    <n v="401450"/>
    <n v="1214"/>
    <n v="28"/>
    <x v="5"/>
    <x v="2"/>
    <x v="2"/>
    <x v="1"/>
    <x v="0"/>
    <x v="0"/>
    <x v="0"/>
  </r>
  <r>
    <x v="16"/>
    <x v="1"/>
    <x v="4"/>
    <x v="4"/>
    <n v="0"/>
    <n v="0"/>
    <n v="282"/>
    <n v="408900"/>
    <n v="1280"/>
    <n v="32"/>
    <x v="5"/>
    <x v="2"/>
    <x v="2"/>
    <x v="1"/>
    <x v="2"/>
    <x v="2"/>
    <x v="1"/>
  </r>
  <r>
    <x v="16"/>
    <x v="1"/>
    <x v="4"/>
    <x v="4"/>
    <n v="0"/>
    <n v="0"/>
    <n v="172"/>
    <n v="275200"/>
    <n v="798"/>
    <n v="22"/>
    <x v="5"/>
    <x v="2"/>
    <x v="2"/>
    <x v="1"/>
    <x v="3"/>
    <x v="0"/>
    <x v="0"/>
  </r>
  <r>
    <x v="16"/>
    <x v="1"/>
    <x v="4"/>
    <x v="4"/>
    <n v="0"/>
    <n v="0"/>
    <n v="122"/>
    <n v="143960"/>
    <n v="623"/>
    <n v="17"/>
    <x v="5"/>
    <x v="2"/>
    <x v="2"/>
    <x v="1"/>
    <x v="5"/>
    <x v="2"/>
    <x v="1"/>
  </r>
  <r>
    <x v="16"/>
    <x v="1"/>
    <x v="4"/>
    <x v="4"/>
    <n v="0"/>
    <n v="0"/>
    <n v="123"/>
    <n v="172200"/>
    <n v="717"/>
    <n v="12"/>
    <x v="5"/>
    <x v="2"/>
    <x v="2"/>
    <x v="1"/>
    <x v="9"/>
    <x v="0"/>
    <x v="2"/>
  </r>
  <r>
    <x v="16"/>
    <x v="1"/>
    <x v="4"/>
    <x v="4"/>
    <n v="0"/>
    <n v="0"/>
    <n v="105"/>
    <n v="143850"/>
    <n v="638"/>
    <n v="14"/>
    <x v="5"/>
    <x v="2"/>
    <x v="2"/>
    <x v="1"/>
    <x v="7"/>
    <x v="2"/>
    <x v="1"/>
  </r>
  <r>
    <x v="16"/>
    <x v="1"/>
    <x v="4"/>
    <x v="4"/>
    <n v="0"/>
    <n v="0"/>
    <n v="108"/>
    <n v="131760"/>
    <n v="590"/>
    <n v="9"/>
    <x v="5"/>
    <x v="2"/>
    <x v="2"/>
    <x v="1"/>
    <x v="10"/>
    <x v="0"/>
    <x v="2"/>
  </r>
  <r>
    <x v="16"/>
    <x v="1"/>
    <x v="4"/>
    <x v="4"/>
    <n v="0"/>
    <n v="0"/>
    <n v="146"/>
    <n v="259880"/>
    <n v="719"/>
    <n v="20"/>
    <x v="5"/>
    <x v="2"/>
    <x v="2"/>
    <x v="1"/>
    <x v="8"/>
    <x v="0"/>
    <x v="1"/>
  </r>
  <r>
    <x v="16"/>
    <x v="1"/>
    <x v="4"/>
    <x v="4"/>
    <n v="0"/>
    <n v="0"/>
    <n v="713"/>
    <n v="1105150"/>
    <n v="808"/>
    <n v="21"/>
    <x v="6"/>
    <x v="3"/>
    <x v="3"/>
    <x v="0"/>
    <x v="0"/>
    <x v="0"/>
    <x v="0"/>
  </r>
  <r>
    <x v="16"/>
    <x v="1"/>
    <x v="4"/>
    <x v="4"/>
    <n v="0"/>
    <n v="0"/>
    <n v="228"/>
    <n v="330600"/>
    <n v="361"/>
    <n v="8"/>
    <x v="6"/>
    <x v="3"/>
    <x v="3"/>
    <x v="0"/>
    <x v="2"/>
    <x v="2"/>
    <x v="1"/>
  </r>
  <r>
    <x v="16"/>
    <x v="1"/>
    <x v="4"/>
    <x v="4"/>
    <n v="0"/>
    <n v="0"/>
    <n v="402"/>
    <n v="643200"/>
    <n v="623"/>
    <n v="9"/>
    <x v="6"/>
    <x v="3"/>
    <x v="3"/>
    <x v="0"/>
    <x v="3"/>
    <x v="0"/>
    <x v="0"/>
  </r>
  <r>
    <x v="16"/>
    <x v="1"/>
    <x v="4"/>
    <x v="4"/>
    <n v="0"/>
    <n v="0"/>
    <n v="243"/>
    <n v="286740"/>
    <n v="415"/>
    <n v="9"/>
    <x v="6"/>
    <x v="3"/>
    <x v="3"/>
    <x v="0"/>
    <x v="5"/>
    <x v="2"/>
    <x v="1"/>
  </r>
  <r>
    <x v="16"/>
    <x v="1"/>
    <x v="4"/>
    <x v="4"/>
    <n v="0"/>
    <n v="0"/>
    <n v="477"/>
    <n v="667800"/>
    <n v="529"/>
    <n v="16"/>
    <x v="6"/>
    <x v="3"/>
    <x v="3"/>
    <x v="0"/>
    <x v="9"/>
    <x v="0"/>
    <x v="2"/>
  </r>
  <r>
    <x v="16"/>
    <x v="1"/>
    <x v="4"/>
    <x v="4"/>
    <n v="0"/>
    <n v="0"/>
    <n v="380"/>
    <n v="520600"/>
    <n v="502"/>
    <n v="13"/>
    <x v="6"/>
    <x v="3"/>
    <x v="3"/>
    <x v="0"/>
    <x v="7"/>
    <x v="2"/>
    <x v="1"/>
  </r>
  <r>
    <x v="16"/>
    <x v="1"/>
    <x v="4"/>
    <x v="4"/>
    <n v="0"/>
    <n v="0"/>
    <n v="403"/>
    <n v="491660"/>
    <n v="598"/>
    <n v="13"/>
    <x v="6"/>
    <x v="3"/>
    <x v="3"/>
    <x v="0"/>
    <x v="10"/>
    <x v="0"/>
    <x v="2"/>
  </r>
  <r>
    <x v="16"/>
    <x v="1"/>
    <x v="4"/>
    <x v="4"/>
    <n v="0"/>
    <n v="0"/>
    <n v="459"/>
    <n v="817020"/>
    <n v="692"/>
    <n v="14"/>
    <x v="6"/>
    <x v="3"/>
    <x v="3"/>
    <x v="0"/>
    <x v="8"/>
    <x v="0"/>
    <x v="1"/>
  </r>
  <r>
    <x v="16"/>
    <x v="1"/>
    <x v="4"/>
    <x v="4"/>
    <n v="0"/>
    <n v="0"/>
    <n v="391"/>
    <n v="586500"/>
    <n v="469"/>
    <n v="8"/>
    <x v="6"/>
    <x v="3"/>
    <x v="3"/>
    <x v="0"/>
    <x v="11"/>
    <x v="0"/>
    <x v="2"/>
  </r>
  <r>
    <x v="16"/>
    <x v="1"/>
    <x v="4"/>
    <x v="4"/>
    <n v="0"/>
    <n v="0"/>
    <n v="575"/>
    <n v="258750"/>
    <n v="712"/>
    <n v="17"/>
    <x v="6"/>
    <x v="3"/>
    <x v="3"/>
    <x v="0"/>
    <x v="4"/>
    <x v="1"/>
    <x v="0"/>
  </r>
  <r>
    <x v="16"/>
    <x v="1"/>
    <x v="4"/>
    <x v="4"/>
    <n v="0"/>
    <n v="0"/>
    <n v="449"/>
    <n v="359200"/>
    <n v="638"/>
    <n v="12"/>
    <x v="6"/>
    <x v="3"/>
    <x v="3"/>
    <x v="0"/>
    <x v="1"/>
    <x v="1"/>
    <x v="1"/>
  </r>
  <r>
    <x v="16"/>
    <x v="1"/>
    <x v="4"/>
    <x v="4"/>
    <n v="0"/>
    <n v="0"/>
    <n v="479"/>
    <n v="292190"/>
    <n v="853"/>
    <n v="16"/>
    <x v="6"/>
    <x v="3"/>
    <x v="3"/>
    <x v="0"/>
    <x v="6"/>
    <x v="1"/>
    <x v="0"/>
  </r>
  <r>
    <x v="16"/>
    <x v="1"/>
    <x v="4"/>
    <x v="4"/>
    <n v="0"/>
    <n v="0"/>
    <n v="532"/>
    <n v="824600"/>
    <n v="1150"/>
    <n v="15"/>
    <x v="7"/>
    <x v="3"/>
    <x v="3"/>
    <x v="1"/>
    <x v="0"/>
    <x v="0"/>
    <x v="0"/>
  </r>
  <r>
    <x v="16"/>
    <x v="1"/>
    <x v="4"/>
    <x v="4"/>
    <n v="0"/>
    <n v="0"/>
    <n v="334"/>
    <n v="484300"/>
    <n v="667"/>
    <n v="10"/>
    <x v="7"/>
    <x v="3"/>
    <x v="3"/>
    <x v="1"/>
    <x v="2"/>
    <x v="2"/>
    <x v="1"/>
  </r>
  <r>
    <x v="16"/>
    <x v="1"/>
    <x v="4"/>
    <x v="4"/>
    <n v="0"/>
    <n v="0"/>
    <n v="294"/>
    <n v="470400"/>
    <n v="763"/>
    <n v="7"/>
    <x v="7"/>
    <x v="3"/>
    <x v="3"/>
    <x v="1"/>
    <x v="3"/>
    <x v="0"/>
    <x v="0"/>
  </r>
  <r>
    <x v="16"/>
    <x v="1"/>
    <x v="4"/>
    <x v="4"/>
    <n v="0"/>
    <n v="0"/>
    <n v="222"/>
    <n v="261960"/>
    <n v="506"/>
    <n v="5"/>
    <x v="7"/>
    <x v="3"/>
    <x v="3"/>
    <x v="1"/>
    <x v="5"/>
    <x v="2"/>
    <x v="1"/>
  </r>
  <r>
    <x v="16"/>
    <x v="1"/>
    <x v="4"/>
    <x v="4"/>
    <n v="0"/>
    <n v="0"/>
    <n v="117"/>
    <n v="163800"/>
    <n v="249"/>
    <n v="4"/>
    <x v="7"/>
    <x v="3"/>
    <x v="3"/>
    <x v="1"/>
    <x v="9"/>
    <x v="0"/>
    <x v="2"/>
  </r>
  <r>
    <x v="16"/>
    <x v="1"/>
    <x v="4"/>
    <x v="4"/>
    <n v="0"/>
    <n v="0"/>
    <n v="179"/>
    <n v="245230"/>
    <n v="320"/>
    <n v="5"/>
    <x v="7"/>
    <x v="3"/>
    <x v="3"/>
    <x v="1"/>
    <x v="7"/>
    <x v="2"/>
    <x v="1"/>
  </r>
  <r>
    <x v="16"/>
    <x v="1"/>
    <x v="4"/>
    <x v="4"/>
    <n v="0"/>
    <n v="0"/>
    <n v="306"/>
    <n v="373320"/>
    <n v="593"/>
    <n v="9"/>
    <x v="7"/>
    <x v="3"/>
    <x v="3"/>
    <x v="1"/>
    <x v="10"/>
    <x v="0"/>
    <x v="2"/>
  </r>
  <r>
    <x v="16"/>
    <x v="1"/>
    <x v="4"/>
    <x v="4"/>
    <n v="0"/>
    <n v="0"/>
    <n v="270"/>
    <n v="480600"/>
    <n v="542"/>
    <n v="9"/>
    <x v="7"/>
    <x v="3"/>
    <x v="3"/>
    <x v="1"/>
    <x v="8"/>
    <x v="0"/>
    <x v="1"/>
  </r>
  <r>
    <x v="16"/>
    <x v="1"/>
    <x v="4"/>
    <x v="4"/>
    <n v="0"/>
    <n v="0"/>
    <n v="372"/>
    <n v="576600"/>
    <n v="561"/>
    <n v="11"/>
    <x v="8"/>
    <x v="4"/>
    <x v="4"/>
    <x v="0"/>
    <x v="0"/>
    <x v="0"/>
    <x v="0"/>
  </r>
  <r>
    <x v="16"/>
    <x v="1"/>
    <x v="4"/>
    <x v="4"/>
    <n v="0"/>
    <n v="0"/>
    <n v="175"/>
    <n v="253750"/>
    <n v="352"/>
    <n v="4"/>
    <x v="8"/>
    <x v="4"/>
    <x v="4"/>
    <x v="0"/>
    <x v="2"/>
    <x v="2"/>
    <x v="1"/>
  </r>
  <r>
    <x v="16"/>
    <x v="1"/>
    <x v="4"/>
    <x v="4"/>
    <n v="0"/>
    <n v="0"/>
    <n v="280"/>
    <n v="448000"/>
    <n v="450"/>
    <n v="9"/>
    <x v="8"/>
    <x v="4"/>
    <x v="4"/>
    <x v="0"/>
    <x v="3"/>
    <x v="0"/>
    <x v="0"/>
  </r>
  <r>
    <x v="16"/>
    <x v="1"/>
    <x v="4"/>
    <x v="4"/>
    <n v="0"/>
    <n v="0"/>
    <n v="384"/>
    <n v="453120"/>
    <n v="577"/>
    <n v="11"/>
    <x v="8"/>
    <x v="4"/>
    <x v="4"/>
    <x v="0"/>
    <x v="5"/>
    <x v="2"/>
    <x v="1"/>
  </r>
  <r>
    <x v="16"/>
    <x v="1"/>
    <x v="4"/>
    <x v="4"/>
    <n v="0"/>
    <n v="0"/>
    <n v="173"/>
    <n v="242200"/>
    <n v="357"/>
    <n v="5"/>
    <x v="8"/>
    <x v="4"/>
    <x v="4"/>
    <x v="0"/>
    <x v="9"/>
    <x v="0"/>
    <x v="2"/>
  </r>
  <r>
    <x v="16"/>
    <x v="1"/>
    <x v="4"/>
    <x v="4"/>
    <n v="0"/>
    <n v="0"/>
    <n v="167"/>
    <n v="228790"/>
    <n v="346"/>
    <n v="4"/>
    <x v="8"/>
    <x v="4"/>
    <x v="4"/>
    <x v="0"/>
    <x v="7"/>
    <x v="2"/>
    <x v="1"/>
  </r>
  <r>
    <x v="16"/>
    <x v="1"/>
    <x v="4"/>
    <x v="4"/>
    <n v="0"/>
    <n v="0"/>
    <n v="380"/>
    <n v="463600"/>
    <n v="850"/>
    <n v="12"/>
    <x v="8"/>
    <x v="4"/>
    <x v="4"/>
    <x v="0"/>
    <x v="10"/>
    <x v="0"/>
    <x v="2"/>
  </r>
  <r>
    <x v="16"/>
    <x v="1"/>
    <x v="4"/>
    <x v="4"/>
    <n v="0"/>
    <n v="0"/>
    <n v="293"/>
    <n v="521540"/>
    <n v="514"/>
    <n v="6"/>
    <x v="8"/>
    <x v="4"/>
    <x v="4"/>
    <x v="0"/>
    <x v="8"/>
    <x v="0"/>
    <x v="1"/>
  </r>
  <r>
    <x v="16"/>
    <x v="1"/>
    <x v="4"/>
    <x v="4"/>
    <n v="0"/>
    <n v="0"/>
    <n v="181"/>
    <n v="271500"/>
    <n v="285"/>
    <n v="6"/>
    <x v="8"/>
    <x v="4"/>
    <x v="4"/>
    <x v="0"/>
    <x v="11"/>
    <x v="0"/>
    <x v="2"/>
  </r>
  <r>
    <x v="16"/>
    <x v="1"/>
    <x v="4"/>
    <x v="4"/>
    <n v="0"/>
    <n v="0"/>
    <n v="405"/>
    <n v="182250"/>
    <n v="627"/>
    <n v="11"/>
    <x v="8"/>
    <x v="4"/>
    <x v="4"/>
    <x v="0"/>
    <x v="4"/>
    <x v="1"/>
    <x v="0"/>
  </r>
  <r>
    <x v="16"/>
    <x v="1"/>
    <x v="4"/>
    <x v="4"/>
    <n v="0"/>
    <n v="0"/>
    <n v="128"/>
    <n v="198400"/>
    <n v="685"/>
    <n v="16"/>
    <x v="9"/>
    <x v="4"/>
    <x v="4"/>
    <x v="1"/>
    <x v="0"/>
    <x v="0"/>
    <x v="0"/>
  </r>
  <r>
    <x v="16"/>
    <x v="1"/>
    <x v="4"/>
    <x v="4"/>
    <n v="0"/>
    <n v="0"/>
    <n v="186"/>
    <n v="269700"/>
    <n v="1041"/>
    <n v="18"/>
    <x v="9"/>
    <x v="4"/>
    <x v="4"/>
    <x v="1"/>
    <x v="2"/>
    <x v="2"/>
    <x v="1"/>
  </r>
  <r>
    <x v="16"/>
    <x v="1"/>
    <x v="4"/>
    <x v="4"/>
    <n v="0"/>
    <n v="0"/>
    <n v="187"/>
    <n v="299200"/>
    <n v="1063"/>
    <n v="24"/>
    <x v="9"/>
    <x v="4"/>
    <x v="4"/>
    <x v="1"/>
    <x v="3"/>
    <x v="0"/>
    <x v="0"/>
  </r>
  <r>
    <x v="16"/>
    <x v="1"/>
    <x v="4"/>
    <x v="4"/>
    <n v="0"/>
    <n v="0"/>
    <n v="312"/>
    <n v="368160"/>
    <n v="1577"/>
    <n v="50"/>
    <x v="9"/>
    <x v="4"/>
    <x v="4"/>
    <x v="1"/>
    <x v="5"/>
    <x v="2"/>
    <x v="1"/>
  </r>
  <r>
    <x v="16"/>
    <x v="1"/>
    <x v="4"/>
    <x v="4"/>
    <n v="0"/>
    <n v="0"/>
    <n v="66"/>
    <n v="92400"/>
    <n v="428"/>
    <n v="10"/>
    <x v="9"/>
    <x v="4"/>
    <x v="4"/>
    <x v="1"/>
    <x v="9"/>
    <x v="0"/>
    <x v="2"/>
  </r>
  <r>
    <x v="16"/>
    <x v="1"/>
    <x v="4"/>
    <x v="4"/>
    <n v="0"/>
    <n v="0"/>
    <n v="173"/>
    <n v="237010"/>
    <n v="958"/>
    <n v="17"/>
    <x v="9"/>
    <x v="4"/>
    <x v="4"/>
    <x v="1"/>
    <x v="7"/>
    <x v="2"/>
    <x v="1"/>
  </r>
  <r>
    <x v="16"/>
    <x v="1"/>
    <x v="4"/>
    <x v="4"/>
    <n v="0"/>
    <n v="0"/>
    <n v="82"/>
    <n v="100040"/>
    <n v="500"/>
    <n v="10"/>
    <x v="9"/>
    <x v="4"/>
    <x v="4"/>
    <x v="1"/>
    <x v="10"/>
    <x v="0"/>
    <x v="2"/>
  </r>
  <r>
    <x v="16"/>
    <x v="1"/>
    <x v="4"/>
    <x v="4"/>
    <n v="0"/>
    <n v="0"/>
    <n v="655"/>
    <n v="1015250"/>
    <n v="942"/>
    <n v="18"/>
    <x v="10"/>
    <x v="5"/>
    <x v="5"/>
    <x v="0"/>
    <x v="0"/>
    <x v="0"/>
    <x v="0"/>
  </r>
  <r>
    <x v="16"/>
    <x v="1"/>
    <x v="4"/>
    <x v="4"/>
    <n v="0"/>
    <n v="0"/>
    <n v="592"/>
    <n v="858400"/>
    <n v="652"/>
    <n v="18"/>
    <x v="10"/>
    <x v="5"/>
    <x v="5"/>
    <x v="0"/>
    <x v="2"/>
    <x v="2"/>
    <x v="1"/>
  </r>
  <r>
    <x v="16"/>
    <x v="1"/>
    <x v="4"/>
    <x v="4"/>
    <n v="0"/>
    <n v="0"/>
    <n v="305"/>
    <n v="488000"/>
    <n v="341"/>
    <n v="8"/>
    <x v="10"/>
    <x v="5"/>
    <x v="5"/>
    <x v="0"/>
    <x v="3"/>
    <x v="0"/>
    <x v="0"/>
  </r>
  <r>
    <x v="16"/>
    <x v="1"/>
    <x v="4"/>
    <x v="4"/>
    <n v="0"/>
    <n v="0"/>
    <n v="390"/>
    <n v="460200"/>
    <n v="702"/>
    <n v="7"/>
    <x v="10"/>
    <x v="5"/>
    <x v="5"/>
    <x v="0"/>
    <x v="5"/>
    <x v="2"/>
    <x v="1"/>
  </r>
  <r>
    <x v="16"/>
    <x v="1"/>
    <x v="4"/>
    <x v="4"/>
    <n v="0"/>
    <n v="0"/>
    <n v="270"/>
    <n v="378000"/>
    <n v="325"/>
    <n v="7"/>
    <x v="10"/>
    <x v="5"/>
    <x v="5"/>
    <x v="0"/>
    <x v="9"/>
    <x v="0"/>
    <x v="2"/>
  </r>
  <r>
    <x v="16"/>
    <x v="1"/>
    <x v="4"/>
    <x v="4"/>
    <n v="0"/>
    <n v="0"/>
    <n v="398"/>
    <n v="545260"/>
    <n v="554"/>
    <n v="9"/>
    <x v="10"/>
    <x v="5"/>
    <x v="5"/>
    <x v="0"/>
    <x v="7"/>
    <x v="2"/>
    <x v="1"/>
  </r>
  <r>
    <x v="16"/>
    <x v="1"/>
    <x v="4"/>
    <x v="4"/>
    <n v="0"/>
    <n v="0"/>
    <n v="380"/>
    <n v="463600"/>
    <n v="456"/>
    <n v="11"/>
    <x v="10"/>
    <x v="5"/>
    <x v="5"/>
    <x v="0"/>
    <x v="10"/>
    <x v="0"/>
    <x v="2"/>
  </r>
  <r>
    <x v="16"/>
    <x v="1"/>
    <x v="4"/>
    <x v="4"/>
    <n v="0"/>
    <n v="0"/>
    <n v="346"/>
    <n v="615880"/>
    <n v="380"/>
    <n v="10"/>
    <x v="10"/>
    <x v="5"/>
    <x v="5"/>
    <x v="0"/>
    <x v="8"/>
    <x v="0"/>
    <x v="1"/>
  </r>
  <r>
    <x v="16"/>
    <x v="1"/>
    <x v="4"/>
    <x v="4"/>
    <n v="0"/>
    <n v="0"/>
    <n v="316"/>
    <n v="474000"/>
    <n v="412"/>
    <n v="6"/>
    <x v="10"/>
    <x v="5"/>
    <x v="5"/>
    <x v="0"/>
    <x v="11"/>
    <x v="0"/>
    <x v="2"/>
  </r>
  <r>
    <x v="16"/>
    <x v="1"/>
    <x v="4"/>
    <x v="4"/>
    <n v="0"/>
    <n v="0"/>
    <n v="833"/>
    <n v="374850"/>
    <n v="1115"/>
    <n v="27"/>
    <x v="10"/>
    <x v="5"/>
    <x v="5"/>
    <x v="0"/>
    <x v="4"/>
    <x v="1"/>
    <x v="0"/>
  </r>
  <r>
    <x v="16"/>
    <x v="1"/>
    <x v="4"/>
    <x v="4"/>
    <n v="0"/>
    <n v="0"/>
    <n v="625"/>
    <n v="500000"/>
    <n v="697"/>
    <n v="17"/>
    <x v="10"/>
    <x v="5"/>
    <x v="5"/>
    <x v="0"/>
    <x v="1"/>
    <x v="1"/>
    <x v="1"/>
  </r>
  <r>
    <x v="16"/>
    <x v="1"/>
    <x v="4"/>
    <x v="4"/>
    <n v="0"/>
    <n v="0"/>
    <n v="304"/>
    <n v="185440"/>
    <n v="436"/>
    <n v="7"/>
    <x v="10"/>
    <x v="5"/>
    <x v="5"/>
    <x v="0"/>
    <x v="6"/>
    <x v="1"/>
    <x v="0"/>
  </r>
  <r>
    <x v="16"/>
    <x v="1"/>
    <x v="4"/>
    <x v="4"/>
    <n v="0"/>
    <n v="0"/>
    <n v="219"/>
    <n v="339450"/>
    <n v="1101"/>
    <n v="11"/>
    <x v="11"/>
    <x v="5"/>
    <x v="5"/>
    <x v="1"/>
    <x v="0"/>
    <x v="0"/>
    <x v="0"/>
  </r>
  <r>
    <x v="16"/>
    <x v="1"/>
    <x v="4"/>
    <x v="4"/>
    <n v="0"/>
    <n v="0"/>
    <n v="182"/>
    <n v="263900"/>
    <n v="841"/>
    <n v="6"/>
    <x v="11"/>
    <x v="5"/>
    <x v="5"/>
    <x v="1"/>
    <x v="2"/>
    <x v="2"/>
    <x v="1"/>
  </r>
  <r>
    <x v="16"/>
    <x v="1"/>
    <x v="4"/>
    <x v="4"/>
    <n v="0"/>
    <n v="0"/>
    <n v="247"/>
    <n v="395200"/>
    <n v="1294"/>
    <n v="12"/>
    <x v="11"/>
    <x v="5"/>
    <x v="5"/>
    <x v="1"/>
    <x v="3"/>
    <x v="0"/>
    <x v="0"/>
  </r>
  <r>
    <x v="16"/>
    <x v="1"/>
    <x v="4"/>
    <x v="4"/>
    <n v="0"/>
    <n v="0"/>
    <n v="171"/>
    <n v="201780"/>
    <n v="801"/>
    <n v="8"/>
    <x v="11"/>
    <x v="5"/>
    <x v="5"/>
    <x v="1"/>
    <x v="5"/>
    <x v="2"/>
    <x v="1"/>
  </r>
  <r>
    <x v="16"/>
    <x v="1"/>
    <x v="4"/>
    <x v="4"/>
    <n v="0"/>
    <n v="0"/>
    <n v="114"/>
    <n v="159600"/>
    <n v="463"/>
    <n v="6"/>
    <x v="11"/>
    <x v="5"/>
    <x v="5"/>
    <x v="1"/>
    <x v="9"/>
    <x v="0"/>
    <x v="2"/>
  </r>
  <r>
    <x v="16"/>
    <x v="1"/>
    <x v="4"/>
    <x v="4"/>
    <n v="0"/>
    <n v="0"/>
    <n v="94"/>
    <n v="128780"/>
    <n v="387"/>
    <n v="4"/>
    <x v="11"/>
    <x v="5"/>
    <x v="5"/>
    <x v="1"/>
    <x v="7"/>
    <x v="2"/>
    <x v="1"/>
  </r>
  <r>
    <x v="16"/>
    <x v="1"/>
    <x v="4"/>
    <x v="4"/>
    <n v="0"/>
    <n v="0"/>
    <n v="0"/>
    <n v="0"/>
    <n v="0"/>
    <n v="0"/>
    <x v="11"/>
    <x v="5"/>
    <x v="5"/>
    <x v="1"/>
    <x v="10"/>
    <x v="0"/>
    <x v="2"/>
  </r>
  <r>
    <x v="17"/>
    <x v="1"/>
    <x v="5"/>
    <x v="5"/>
    <n v="0"/>
    <n v="0"/>
    <n v="505"/>
    <n v="782750"/>
    <n v="329"/>
    <n v="18"/>
    <x v="0"/>
    <x v="0"/>
    <x v="0"/>
    <x v="0"/>
    <x v="0"/>
    <x v="0"/>
    <x v="0"/>
  </r>
  <r>
    <x v="17"/>
    <x v="1"/>
    <x v="5"/>
    <x v="5"/>
    <n v="0"/>
    <n v="0"/>
    <n v="265"/>
    <n v="384250"/>
    <n v="285"/>
    <n v="7"/>
    <x v="0"/>
    <x v="0"/>
    <x v="0"/>
    <x v="0"/>
    <x v="2"/>
    <x v="2"/>
    <x v="1"/>
  </r>
  <r>
    <x v="17"/>
    <x v="1"/>
    <x v="5"/>
    <x v="5"/>
    <n v="0"/>
    <n v="0"/>
    <n v="353"/>
    <n v="564800"/>
    <n v="274"/>
    <n v="11"/>
    <x v="0"/>
    <x v="0"/>
    <x v="0"/>
    <x v="0"/>
    <x v="3"/>
    <x v="0"/>
    <x v="0"/>
  </r>
  <r>
    <x v="17"/>
    <x v="1"/>
    <x v="5"/>
    <x v="5"/>
    <n v="0"/>
    <n v="0"/>
    <n v="155"/>
    <n v="182900"/>
    <n v="191"/>
    <n v="4"/>
    <x v="0"/>
    <x v="0"/>
    <x v="0"/>
    <x v="0"/>
    <x v="5"/>
    <x v="2"/>
    <x v="1"/>
  </r>
  <r>
    <x v="17"/>
    <x v="1"/>
    <x v="5"/>
    <x v="5"/>
    <n v="0"/>
    <n v="0"/>
    <n v="142"/>
    <n v="198800"/>
    <n v="151"/>
    <n v="5"/>
    <x v="0"/>
    <x v="0"/>
    <x v="0"/>
    <x v="0"/>
    <x v="9"/>
    <x v="0"/>
    <x v="2"/>
  </r>
  <r>
    <x v="17"/>
    <x v="1"/>
    <x v="5"/>
    <x v="5"/>
    <n v="0"/>
    <n v="0"/>
    <n v="165"/>
    <n v="226050"/>
    <n v="183"/>
    <n v="4"/>
    <x v="0"/>
    <x v="0"/>
    <x v="0"/>
    <x v="0"/>
    <x v="7"/>
    <x v="2"/>
    <x v="1"/>
  </r>
  <r>
    <x v="17"/>
    <x v="1"/>
    <x v="5"/>
    <x v="5"/>
    <n v="0"/>
    <n v="0"/>
    <n v="283"/>
    <n v="345260"/>
    <n v="264"/>
    <n v="10"/>
    <x v="0"/>
    <x v="0"/>
    <x v="0"/>
    <x v="0"/>
    <x v="10"/>
    <x v="0"/>
    <x v="2"/>
  </r>
  <r>
    <x v="17"/>
    <x v="1"/>
    <x v="5"/>
    <x v="5"/>
    <n v="0"/>
    <n v="0"/>
    <n v="287"/>
    <n v="510860"/>
    <n v="269"/>
    <n v="7"/>
    <x v="0"/>
    <x v="0"/>
    <x v="0"/>
    <x v="0"/>
    <x v="8"/>
    <x v="0"/>
    <x v="1"/>
  </r>
  <r>
    <x v="17"/>
    <x v="1"/>
    <x v="5"/>
    <x v="5"/>
    <n v="0"/>
    <n v="0"/>
    <n v="188"/>
    <n v="282000"/>
    <n v="150"/>
    <n v="7"/>
    <x v="0"/>
    <x v="0"/>
    <x v="0"/>
    <x v="0"/>
    <x v="11"/>
    <x v="0"/>
    <x v="2"/>
  </r>
  <r>
    <x v="17"/>
    <x v="1"/>
    <x v="5"/>
    <x v="5"/>
    <n v="0"/>
    <n v="0"/>
    <n v="457"/>
    <n v="205650"/>
    <n v="339"/>
    <n v="10"/>
    <x v="0"/>
    <x v="0"/>
    <x v="0"/>
    <x v="0"/>
    <x v="4"/>
    <x v="1"/>
    <x v="0"/>
  </r>
  <r>
    <x v="17"/>
    <x v="1"/>
    <x v="5"/>
    <x v="5"/>
    <n v="0"/>
    <n v="0"/>
    <n v="288"/>
    <n v="230400"/>
    <n v="191"/>
    <n v="9"/>
    <x v="0"/>
    <x v="0"/>
    <x v="0"/>
    <x v="0"/>
    <x v="1"/>
    <x v="1"/>
    <x v="1"/>
  </r>
  <r>
    <x v="17"/>
    <x v="1"/>
    <x v="5"/>
    <x v="5"/>
    <n v="0"/>
    <n v="0"/>
    <n v="184"/>
    <n v="112240"/>
    <n v="203"/>
    <n v="5"/>
    <x v="0"/>
    <x v="0"/>
    <x v="0"/>
    <x v="0"/>
    <x v="6"/>
    <x v="1"/>
    <x v="0"/>
  </r>
  <r>
    <x v="17"/>
    <x v="1"/>
    <x v="5"/>
    <x v="5"/>
    <n v="0"/>
    <n v="0"/>
    <n v="38"/>
    <n v="58900"/>
    <n v="53"/>
    <n v="1"/>
    <x v="1"/>
    <x v="0"/>
    <x v="0"/>
    <x v="1"/>
    <x v="0"/>
    <x v="0"/>
    <x v="0"/>
  </r>
  <r>
    <x v="17"/>
    <x v="1"/>
    <x v="5"/>
    <x v="5"/>
    <n v="0"/>
    <n v="0"/>
    <n v="230"/>
    <n v="333500"/>
    <n v="357"/>
    <n v="8"/>
    <x v="1"/>
    <x v="0"/>
    <x v="0"/>
    <x v="1"/>
    <x v="2"/>
    <x v="2"/>
    <x v="1"/>
  </r>
  <r>
    <x v="17"/>
    <x v="1"/>
    <x v="5"/>
    <x v="5"/>
    <n v="0"/>
    <n v="0"/>
    <n v="144"/>
    <n v="230400"/>
    <n v="266"/>
    <n v="5"/>
    <x v="1"/>
    <x v="0"/>
    <x v="0"/>
    <x v="1"/>
    <x v="3"/>
    <x v="0"/>
    <x v="0"/>
  </r>
  <r>
    <x v="17"/>
    <x v="1"/>
    <x v="5"/>
    <x v="5"/>
    <n v="0"/>
    <n v="0"/>
    <n v="228"/>
    <n v="269040"/>
    <n v="346"/>
    <n v="6"/>
    <x v="1"/>
    <x v="0"/>
    <x v="0"/>
    <x v="1"/>
    <x v="5"/>
    <x v="2"/>
    <x v="1"/>
  </r>
  <r>
    <x v="17"/>
    <x v="1"/>
    <x v="5"/>
    <x v="5"/>
    <n v="0"/>
    <n v="0"/>
    <n v="146"/>
    <n v="204400"/>
    <n v="189"/>
    <n v="5"/>
    <x v="1"/>
    <x v="0"/>
    <x v="0"/>
    <x v="1"/>
    <x v="9"/>
    <x v="0"/>
    <x v="2"/>
  </r>
  <r>
    <x v="17"/>
    <x v="1"/>
    <x v="5"/>
    <x v="5"/>
    <n v="0"/>
    <n v="0"/>
    <n v="321"/>
    <n v="439770"/>
    <n v="556"/>
    <n v="9"/>
    <x v="1"/>
    <x v="0"/>
    <x v="0"/>
    <x v="1"/>
    <x v="7"/>
    <x v="2"/>
    <x v="1"/>
  </r>
  <r>
    <x v="17"/>
    <x v="1"/>
    <x v="5"/>
    <x v="5"/>
    <n v="0"/>
    <n v="0"/>
    <n v="106"/>
    <n v="129320"/>
    <n v="200"/>
    <n v="3"/>
    <x v="1"/>
    <x v="0"/>
    <x v="0"/>
    <x v="1"/>
    <x v="10"/>
    <x v="0"/>
    <x v="2"/>
  </r>
  <r>
    <x v="17"/>
    <x v="1"/>
    <x v="5"/>
    <x v="5"/>
    <n v="0"/>
    <n v="0"/>
    <n v="35"/>
    <n v="62300"/>
    <n v="59"/>
    <n v="1"/>
    <x v="1"/>
    <x v="0"/>
    <x v="0"/>
    <x v="1"/>
    <x v="8"/>
    <x v="0"/>
    <x v="1"/>
  </r>
  <r>
    <x v="17"/>
    <x v="1"/>
    <x v="5"/>
    <x v="5"/>
    <n v="0"/>
    <n v="0"/>
    <n v="207"/>
    <n v="320850"/>
    <n v="208"/>
    <n v="5"/>
    <x v="2"/>
    <x v="1"/>
    <x v="1"/>
    <x v="0"/>
    <x v="0"/>
    <x v="0"/>
    <x v="0"/>
  </r>
  <r>
    <x v="17"/>
    <x v="1"/>
    <x v="5"/>
    <x v="5"/>
    <n v="0"/>
    <n v="0"/>
    <n v="75"/>
    <n v="108750"/>
    <n v="89"/>
    <n v="2"/>
    <x v="2"/>
    <x v="1"/>
    <x v="1"/>
    <x v="0"/>
    <x v="2"/>
    <x v="2"/>
    <x v="1"/>
  </r>
  <r>
    <x v="17"/>
    <x v="1"/>
    <x v="5"/>
    <x v="5"/>
    <n v="0"/>
    <n v="0"/>
    <n v="204"/>
    <n v="326400"/>
    <n v="314"/>
    <n v="5"/>
    <x v="2"/>
    <x v="1"/>
    <x v="1"/>
    <x v="0"/>
    <x v="3"/>
    <x v="0"/>
    <x v="0"/>
  </r>
  <r>
    <x v="17"/>
    <x v="1"/>
    <x v="5"/>
    <x v="5"/>
    <n v="0"/>
    <n v="0"/>
    <n v="64"/>
    <n v="75520"/>
    <n v="105"/>
    <n v="1"/>
    <x v="2"/>
    <x v="1"/>
    <x v="1"/>
    <x v="0"/>
    <x v="5"/>
    <x v="2"/>
    <x v="1"/>
  </r>
  <r>
    <x v="17"/>
    <x v="1"/>
    <x v="5"/>
    <x v="5"/>
    <n v="0"/>
    <n v="0"/>
    <n v="192"/>
    <n v="268800"/>
    <n v="240"/>
    <n v="4"/>
    <x v="2"/>
    <x v="1"/>
    <x v="1"/>
    <x v="0"/>
    <x v="9"/>
    <x v="0"/>
    <x v="2"/>
  </r>
  <r>
    <x v="17"/>
    <x v="1"/>
    <x v="5"/>
    <x v="5"/>
    <n v="0"/>
    <n v="0"/>
    <n v="276"/>
    <n v="378120"/>
    <n v="295"/>
    <n v="5"/>
    <x v="2"/>
    <x v="1"/>
    <x v="1"/>
    <x v="0"/>
    <x v="7"/>
    <x v="2"/>
    <x v="1"/>
  </r>
  <r>
    <x v="17"/>
    <x v="1"/>
    <x v="5"/>
    <x v="5"/>
    <n v="0"/>
    <n v="0"/>
    <n v="105"/>
    <n v="128100"/>
    <n v="140"/>
    <n v="3"/>
    <x v="2"/>
    <x v="1"/>
    <x v="1"/>
    <x v="0"/>
    <x v="10"/>
    <x v="0"/>
    <x v="2"/>
  </r>
  <r>
    <x v="17"/>
    <x v="1"/>
    <x v="5"/>
    <x v="5"/>
    <n v="0"/>
    <n v="0"/>
    <n v="209"/>
    <n v="372020"/>
    <n v="201"/>
    <n v="5"/>
    <x v="2"/>
    <x v="1"/>
    <x v="1"/>
    <x v="0"/>
    <x v="8"/>
    <x v="0"/>
    <x v="1"/>
  </r>
  <r>
    <x v="17"/>
    <x v="1"/>
    <x v="5"/>
    <x v="5"/>
    <n v="0"/>
    <n v="0"/>
    <n v="58"/>
    <n v="87000"/>
    <n v="66"/>
    <n v="1"/>
    <x v="2"/>
    <x v="1"/>
    <x v="1"/>
    <x v="0"/>
    <x v="11"/>
    <x v="0"/>
    <x v="2"/>
  </r>
  <r>
    <x v="17"/>
    <x v="1"/>
    <x v="5"/>
    <x v="5"/>
    <n v="0"/>
    <n v="0"/>
    <n v="223"/>
    <n v="100350"/>
    <n v="244"/>
    <n v="5"/>
    <x v="2"/>
    <x v="1"/>
    <x v="1"/>
    <x v="0"/>
    <x v="4"/>
    <x v="1"/>
    <x v="0"/>
  </r>
  <r>
    <x v="17"/>
    <x v="1"/>
    <x v="5"/>
    <x v="5"/>
    <n v="0"/>
    <n v="0"/>
    <n v="131"/>
    <n v="203050"/>
    <n v="425"/>
    <n v="6"/>
    <x v="3"/>
    <x v="1"/>
    <x v="1"/>
    <x v="1"/>
    <x v="0"/>
    <x v="0"/>
    <x v="0"/>
  </r>
  <r>
    <x v="17"/>
    <x v="1"/>
    <x v="5"/>
    <x v="5"/>
    <n v="0"/>
    <n v="0"/>
    <n v="112"/>
    <n v="162400"/>
    <n v="362"/>
    <n v="4"/>
    <x v="3"/>
    <x v="1"/>
    <x v="1"/>
    <x v="1"/>
    <x v="2"/>
    <x v="2"/>
    <x v="1"/>
  </r>
  <r>
    <x v="17"/>
    <x v="1"/>
    <x v="5"/>
    <x v="5"/>
    <n v="0"/>
    <n v="0"/>
    <n v="92"/>
    <n v="147200"/>
    <n v="346"/>
    <n v="4"/>
    <x v="3"/>
    <x v="1"/>
    <x v="1"/>
    <x v="1"/>
    <x v="3"/>
    <x v="0"/>
    <x v="0"/>
  </r>
  <r>
    <x v="17"/>
    <x v="1"/>
    <x v="5"/>
    <x v="5"/>
    <n v="0"/>
    <n v="0"/>
    <n v="105"/>
    <n v="123900"/>
    <n v="362"/>
    <n v="5"/>
    <x v="3"/>
    <x v="1"/>
    <x v="1"/>
    <x v="1"/>
    <x v="5"/>
    <x v="2"/>
    <x v="1"/>
  </r>
  <r>
    <x v="17"/>
    <x v="1"/>
    <x v="5"/>
    <x v="5"/>
    <n v="0"/>
    <n v="0"/>
    <n v="121"/>
    <n v="169400"/>
    <n v="350"/>
    <n v="5"/>
    <x v="3"/>
    <x v="1"/>
    <x v="1"/>
    <x v="1"/>
    <x v="9"/>
    <x v="0"/>
    <x v="2"/>
  </r>
  <r>
    <x v="17"/>
    <x v="1"/>
    <x v="5"/>
    <x v="5"/>
    <n v="0"/>
    <n v="0"/>
    <n v="151"/>
    <n v="206870"/>
    <n v="401"/>
    <n v="6"/>
    <x v="3"/>
    <x v="1"/>
    <x v="1"/>
    <x v="1"/>
    <x v="7"/>
    <x v="2"/>
    <x v="1"/>
  </r>
  <r>
    <x v="17"/>
    <x v="1"/>
    <x v="5"/>
    <x v="5"/>
    <n v="0"/>
    <n v="0"/>
    <n v="92"/>
    <n v="112240"/>
    <n v="259"/>
    <n v="3"/>
    <x v="3"/>
    <x v="1"/>
    <x v="1"/>
    <x v="1"/>
    <x v="10"/>
    <x v="0"/>
    <x v="2"/>
  </r>
  <r>
    <x v="17"/>
    <x v="1"/>
    <x v="5"/>
    <x v="5"/>
    <n v="0"/>
    <n v="0"/>
    <n v="210"/>
    <n v="325500"/>
    <n v="159"/>
    <n v="6"/>
    <x v="4"/>
    <x v="2"/>
    <x v="2"/>
    <x v="0"/>
    <x v="0"/>
    <x v="0"/>
    <x v="0"/>
  </r>
  <r>
    <x v="17"/>
    <x v="1"/>
    <x v="5"/>
    <x v="5"/>
    <n v="0"/>
    <n v="0"/>
    <n v="271"/>
    <n v="392950"/>
    <n v="262"/>
    <n v="6"/>
    <x v="4"/>
    <x v="2"/>
    <x v="2"/>
    <x v="0"/>
    <x v="2"/>
    <x v="2"/>
    <x v="1"/>
  </r>
  <r>
    <x v="17"/>
    <x v="1"/>
    <x v="5"/>
    <x v="5"/>
    <n v="0"/>
    <n v="0"/>
    <n v="288"/>
    <n v="460800"/>
    <n v="195"/>
    <n v="8"/>
    <x v="4"/>
    <x v="2"/>
    <x v="2"/>
    <x v="0"/>
    <x v="3"/>
    <x v="0"/>
    <x v="0"/>
  </r>
  <r>
    <x v="17"/>
    <x v="1"/>
    <x v="5"/>
    <x v="5"/>
    <n v="0"/>
    <n v="0"/>
    <n v="230"/>
    <n v="271400"/>
    <n v="249"/>
    <n v="7"/>
    <x v="4"/>
    <x v="2"/>
    <x v="2"/>
    <x v="0"/>
    <x v="5"/>
    <x v="2"/>
    <x v="1"/>
  </r>
  <r>
    <x v="17"/>
    <x v="1"/>
    <x v="5"/>
    <x v="5"/>
    <n v="0"/>
    <n v="0"/>
    <n v="273"/>
    <n v="382200"/>
    <n v="231"/>
    <n v="8"/>
    <x v="4"/>
    <x v="2"/>
    <x v="2"/>
    <x v="0"/>
    <x v="9"/>
    <x v="0"/>
    <x v="2"/>
  </r>
  <r>
    <x v="17"/>
    <x v="1"/>
    <x v="5"/>
    <x v="5"/>
    <n v="0"/>
    <n v="0"/>
    <n v="93"/>
    <n v="127410"/>
    <n v="57"/>
    <n v="2"/>
    <x v="4"/>
    <x v="2"/>
    <x v="2"/>
    <x v="0"/>
    <x v="7"/>
    <x v="2"/>
    <x v="1"/>
  </r>
  <r>
    <x v="17"/>
    <x v="1"/>
    <x v="5"/>
    <x v="5"/>
    <n v="0"/>
    <n v="0"/>
    <n v="300"/>
    <n v="366000"/>
    <n v="284"/>
    <n v="9"/>
    <x v="4"/>
    <x v="2"/>
    <x v="2"/>
    <x v="0"/>
    <x v="10"/>
    <x v="0"/>
    <x v="2"/>
  </r>
  <r>
    <x v="17"/>
    <x v="1"/>
    <x v="5"/>
    <x v="5"/>
    <n v="0"/>
    <n v="0"/>
    <n v="196"/>
    <n v="348880"/>
    <n v="175"/>
    <n v="4"/>
    <x v="4"/>
    <x v="2"/>
    <x v="2"/>
    <x v="0"/>
    <x v="8"/>
    <x v="0"/>
    <x v="1"/>
  </r>
  <r>
    <x v="17"/>
    <x v="1"/>
    <x v="5"/>
    <x v="5"/>
    <n v="0"/>
    <n v="0"/>
    <n v="194"/>
    <n v="291000"/>
    <n v="147"/>
    <n v="6"/>
    <x v="4"/>
    <x v="2"/>
    <x v="2"/>
    <x v="0"/>
    <x v="11"/>
    <x v="0"/>
    <x v="2"/>
  </r>
  <r>
    <x v="17"/>
    <x v="1"/>
    <x v="5"/>
    <x v="5"/>
    <n v="0"/>
    <n v="0"/>
    <n v="343"/>
    <n v="154350"/>
    <n v="379"/>
    <n v="9"/>
    <x v="4"/>
    <x v="2"/>
    <x v="2"/>
    <x v="0"/>
    <x v="4"/>
    <x v="1"/>
    <x v="0"/>
  </r>
  <r>
    <x v="17"/>
    <x v="1"/>
    <x v="5"/>
    <x v="5"/>
    <n v="0"/>
    <n v="0"/>
    <n v="230"/>
    <n v="184000"/>
    <n v="237"/>
    <n v="6"/>
    <x v="4"/>
    <x v="2"/>
    <x v="2"/>
    <x v="0"/>
    <x v="1"/>
    <x v="1"/>
    <x v="1"/>
  </r>
  <r>
    <x v="17"/>
    <x v="1"/>
    <x v="5"/>
    <x v="5"/>
    <n v="0"/>
    <n v="0"/>
    <n v="364"/>
    <n v="222040"/>
    <n v="327"/>
    <n v="10"/>
    <x v="4"/>
    <x v="2"/>
    <x v="2"/>
    <x v="0"/>
    <x v="6"/>
    <x v="1"/>
    <x v="0"/>
  </r>
  <r>
    <x v="17"/>
    <x v="1"/>
    <x v="5"/>
    <x v="5"/>
    <n v="0"/>
    <n v="0"/>
    <n v="224"/>
    <n v="226240"/>
    <n v="147"/>
    <n v="4"/>
    <x v="4"/>
    <x v="2"/>
    <x v="2"/>
    <x v="0"/>
    <x v="12"/>
    <x v="1"/>
    <x v="2"/>
  </r>
  <r>
    <x v="17"/>
    <x v="1"/>
    <x v="5"/>
    <x v="5"/>
    <n v="0"/>
    <n v="0"/>
    <n v="187"/>
    <n v="289850"/>
    <n v="1001"/>
    <n v="26"/>
    <x v="5"/>
    <x v="2"/>
    <x v="2"/>
    <x v="1"/>
    <x v="0"/>
    <x v="0"/>
    <x v="0"/>
  </r>
  <r>
    <x v="17"/>
    <x v="1"/>
    <x v="5"/>
    <x v="5"/>
    <n v="0"/>
    <n v="0"/>
    <n v="240"/>
    <n v="348000"/>
    <n v="1006"/>
    <n v="34"/>
    <x v="5"/>
    <x v="2"/>
    <x v="2"/>
    <x v="1"/>
    <x v="2"/>
    <x v="2"/>
    <x v="1"/>
  </r>
  <r>
    <x v="17"/>
    <x v="1"/>
    <x v="5"/>
    <x v="5"/>
    <n v="0"/>
    <n v="0"/>
    <n v="153"/>
    <n v="244800"/>
    <n v="625"/>
    <n v="20"/>
    <x v="5"/>
    <x v="2"/>
    <x v="2"/>
    <x v="1"/>
    <x v="3"/>
    <x v="0"/>
    <x v="0"/>
  </r>
  <r>
    <x v="17"/>
    <x v="1"/>
    <x v="5"/>
    <x v="5"/>
    <n v="0"/>
    <n v="0"/>
    <n v="107"/>
    <n v="126260"/>
    <n v="506"/>
    <n v="10"/>
    <x v="5"/>
    <x v="2"/>
    <x v="2"/>
    <x v="1"/>
    <x v="5"/>
    <x v="2"/>
    <x v="1"/>
  </r>
  <r>
    <x v="17"/>
    <x v="1"/>
    <x v="5"/>
    <x v="5"/>
    <n v="0"/>
    <n v="0"/>
    <n v="141"/>
    <n v="197400"/>
    <n v="564"/>
    <n v="12"/>
    <x v="5"/>
    <x v="2"/>
    <x v="2"/>
    <x v="1"/>
    <x v="9"/>
    <x v="0"/>
    <x v="2"/>
  </r>
  <r>
    <x v="17"/>
    <x v="1"/>
    <x v="5"/>
    <x v="5"/>
    <n v="0"/>
    <n v="0"/>
    <n v="107"/>
    <n v="146590"/>
    <n v="520"/>
    <n v="11"/>
    <x v="5"/>
    <x v="2"/>
    <x v="2"/>
    <x v="1"/>
    <x v="7"/>
    <x v="2"/>
    <x v="1"/>
  </r>
  <r>
    <x v="17"/>
    <x v="1"/>
    <x v="5"/>
    <x v="5"/>
    <n v="0"/>
    <n v="0"/>
    <n v="115"/>
    <n v="140300"/>
    <n v="461"/>
    <n v="14"/>
    <x v="5"/>
    <x v="2"/>
    <x v="2"/>
    <x v="1"/>
    <x v="10"/>
    <x v="0"/>
    <x v="2"/>
  </r>
  <r>
    <x v="17"/>
    <x v="1"/>
    <x v="5"/>
    <x v="5"/>
    <n v="0"/>
    <n v="0"/>
    <n v="140"/>
    <n v="249200"/>
    <n v="568"/>
    <n v="11"/>
    <x v="5"/>
    <x v="2"/>
    <x v="2"/>
    <x v="1"/>
    <x v="8"/>
    <x v="0"/>
    <x v="1"/>
  </r>
  <r>
    <x v="17"/>
    <x v="1"/>
    <x v="5"/>
    <x v="5"/>
    <n v="0"/>
    <n v="0"/>
    <n v="400"/>
    <n v="620000"/>
    <n v="396"/>
    <n v="12"/>
    <x v="6"/>
    <x v="3"/>
    <x v="3"/>
    <x v="0"/>
    <x v="0"/>
    <x v="0"/>
    <x v="0"/>
  </r>
  <r>
    <x v="17"/>
    <x v="1"/>
    <x v="5"/>
    <x v="5"/>
    <n v="0"/>
    <n v="0"/>
    <n v="177"/>
    <n v="256650"/>
    <n v="178"/>
    <n v="6"/>
    <x v="6"/>
    <x v="3"/>
    <x v="3"/>
    <x v="0"/>
    <x v="2"/>
    <x v="2"/>
    <x v="1"/>
  </r>
  <r>
    <x v="17"/>
    <x v="1"/>
    <x v="5"/>
    <x v="5"/>
    <n v="0"/>
    <n v="0"/>
    <n v="297"/>
    <n v="475200"/>
    <n v="317"/>
    <n v="9"/>
    <x v="6"/>
    <x v="3"/>
    <x v="3"/>
    <x v="0"/>
    <x v="3"/>
    <x v="0"/>
    <x v="0"/>
  </r>
  <r>
    <x v="17"/>
    <x v="1"/>
    <x v="5"/>
    <x v="5"/>
    <n v="0"/>
    <n v="0"/>
    <n v="228"/>
    <n v="269040"/>
    <n v="180"/>
    <n v="7"/>
    <x v="6"/>
    <x v="3"/>
    <x v="3"/>
    <x v="0"/>
    <x v="5"/>
    <x v="2"/>
    <x v="1"/>
  </r>
  <r>
    <x v="17"/>
    <x v="1"/>
    <x v="5"/>
    <x v="5"/>
    <n v="0"/>
    <n v="0"/>
    <n v="222"/>
    <n v="310800"/>
    <n v="301"/>
    <n v="6"/>
    <x v="6"/>
    <x v="3"/>
    <x v="3"/>
    <x v="0"/>
    <x v="9"/>
    <x v="0"/>
    <x v="2"/>
  </r>
  <r>
    <x v="17"/>
    <x v="1"/>
    <x v="5"/>
    <x v="5"/>
    <n v="0"/>
    <n v="0"/>
    <n v="219"/>
    <n v="300030"/>
    <n v="275"/>
    <n v="8"/>
    <x v="6"/>
    <x v="3"/>
    <x v="3"/>
    <x v="0"/>
    <x v="7"/>
    <x v="2"/>
    <x v="1"/>
  </r>
  <r>
    <x v="17"/>
    <x v="1"/>
    <x v="5"/>
    <x v="5"/>
    <n v="0"/>
    <n v="0"/>
    <n v="311"/>
    <n v="379420"/>
    <n v="279"/>
    <n v="8"/>
    <x v="6"/>
    <x v="3"/>
    <x v="3"/>
    <x v="0"/>
    <x v="10"/>
    <x v="0"/>
    <x v="2"/>
  </r>
  <r>
    <x v="17"/>
    <x v="1"/>
    <x v="5"/>
    <x v="5"/>
    <n v="0"/>
    <n v="0"/>
    <n v="370"/>
    <n v="658600"/>
    <n v="310"/>
    <n v="12"/>
    <x v="6"/>
    <x v="3"/>
    <x v="3"/>
    <x v="0"/>
    <x v="8"/>
    <x v="0"/>
    <x v="1"/>
  </r>
  <r>
    <x v="17"/>
    <x v="1"/>
    <x v="5"/>
    <x v="5"/>
    <n v="0"/>
    <n v="0"/>
    <n v="228"/>
    <n v="342000"/>
    <n v="232"/>
    <n v="9"/>
    <x v="6"/>
    <x v="3"/>
    <x v="3"/>
    <x v="0"/>
    <x v="11"/>
    <x v="0"/>
    <x v="2"/>
  </r>
  <r>
    <x v="17"/>
    <x v="1"/>
    <x v="5"/>
    <x v="5"/>
    <n v="0"/>
    <n v="0"/>
    <n v="351"/>
    <n v="157950"/>
    <n v="351"/>
    <n v="10"/>
    <x v="6"/>
    <x v="3"/>
    <x v="3"/>
    <x v="0"/>
    <x v="4"/>
    <x v="1"/>
    <x v="0"/>
  </r>
  <r>
    <x v="17"/>
    <x v="1"/>
    <x v="5"/>
    <x v="5"/>
    <n v="0"/>
    <n v="0"/>
    <n v="331"/>
    <n v="264800"/>
    <n v="296"/>
    <n v="11"/>
    <x v="6"/>
    <x v="3"/>
    <x v="3"/>
    <x v="0"/>
    <x v="1"/>
    <x v="1"/>
    <x v="1"/>
  </r>
  <r>
    <x v="17"/>
    <x v="1"/>
    <x v="5"/>
    <x v="5"/>
    <n v="0"/>
    <n v="0"/>
    <n v="388"/>
    <n v="236680"/>
    <n v="455"/>
    <n v="10"/>
    <x v="6"/>
    <x v="3"/>
    <x v="3"/>
    <x v="0"/>
    <x v="6"/>
    <x v="1"/>
    <x v="0"/>
  </r>
  <r>
    <x v="17"/>
    <x v="1"/>
    <x v="5"/>
    <x v="5"/>
    <n v="0"/>
    <n v="0"/>
    <n v="495"/>
    <n v="767250"/>
    <n v="639"/>
    <n v="16"/>
    <x v="7"/>
    <x v="3"/>
    <x v="3"/>
    <x v="1"/>
    <x v="0"/>
    <x v="0"/>
    <x v="0"/>
  </r>
  <r>
    <x v="17"/>
    <x v="1"/>
    <x v="5"/>
    <x v="5"/>
    <n v="0"/>
    <n v="0"/>
    <n v="285"/>
    <n v="413250"/>
    <n v="374"/>
    <n v="8"/>
    <x v="7"/>
    <x v="3"/>
    <x v="3"/>
    <x v="1"/>
    <x v="2"/>
    <x v="2"/>
    <x v="1"/>
  </r>
  <r>
    <x v="17"/>
    <x v="1"/>
    <x v="5"/>
    <x v="5"/>
    <n v="0"/>
    <n v="0"/>
    <n v="312"/>
    <n v="499200"/>
    <n v="439"/>
    <n v="12"/>
    <x v="7"/>
    <x v="3"/>
    <x v="3"/>
    <x v="1"/>
    <x v="3"/>
    <x v="0"/>
    <x v="0"/>
  </r>
  <r>
    <x v="17"/>
    <x v="1"/>
    <x v="5"/>
    <x v="5"/>
    <n v="0"/>
    <n v="0"/>
    <n v="163"/>
    <n v="192340"/>
    <n v="338"/>
    <n v="5"/>
    <x v="7"/>
    <x v="3"/>
    <x v="3"/>
    <x v="1"/>
    <x v="5"/>
    <x v="2"/>
    <x v="1"/>
  </r>
  <r>
    <x v="17"/>
    <x v="1"/>
    <x v="5"/>
    <x v="5"/>
    <n v="0"/>
    <n v="0"/>
    <n v="87"/>
    <n v="121800"/>
    <n v="159"/>
    <n v="3"/>
    <x v="7"/>
    <x v="3"/>
    <x v="3"/>
    <x v="1"/>
    <x v="9"/>
    <x v="0"/>
    <x v="2"/>
  </r>
  <r>
    <x v="17"/>
    <x v="1"/>
    <x v="5"/>
    <x v="5"/>
    <n v="0"/>
    <n v="0"/>
    <n v="103"/>
    <n v="141110"/>
    <n v="213"/>
    <n v="4"/>
    <x v="7"/>
    <x v="3"/>
    <x v="3"/>
    <x v="1"/>
    <x v="7"/>
    <x v="2"/>
    <x v="1"/>
  </r>
  <r>
    <x v="17"/>
    <x v="1"/>
    <x v="5"/>
    <x v="5"/>
    <n v="0"/>
    <n v="0"/>
    <n v="198"/>
    <n v="241560"/>
    <n v="389"/>
    <n v="6"/>
    <x v="7"/>
    <x v="3"/>
    <x v="3"/>
    <x v="1"/>
    <x v="10"/>
    <x v="0"/>
    <x v="2"/>
  </r>
  <r>
    <x v="17"/>
    <x v="1"/>
    <x v="5"/>
    <x v="5"/>
    <n v="0"/>
    <n v="0"/>
    <n v="209"/>
    <n v="372020"/>
    <n v="326"/>
    <n v="7"/>
    <x v="7"/>
    <x v="3"/>
    <x v="3"/>
    <x v="1"/>
    <x v="8"/>
    <x v="0"/>
    <x v="1"/>
  </r>
  <r>
    <x v="17"/>
    <x v="1"/>
    <x v="5"/>
    <x v="5"/>
    <n v="0"/>
    <n v="0"/>
    <n v="245"/>
    <n v="379750"/>
    <n v="309"/>
    <n v="7"/>
    <x v="8"/>
    <x v="4"/>
    <x v="4"/>
    <x v="0"/>
    <x v="0"/>
    <x v="0"/>
    <x v="0"/>
  </r>
  <r>
    <x v="17"/>
    <x v="1"/>
    <x v="5"/>
    <x v="5"/>
    <n v="0"/>
    <n v="0"/>
    <n v="163"/>
    <n v="236350"/>
    <n v="184"/>
    <n v="5"/>
    <x v="8"/>
    <x v="4"/>
    <x v="4"/>
    <x v="0"/>
    <x v="2"/>
    <x v="2"/>
    <x v="1"/>
  </r>
  <r>
    <x v="17"/>
    <x v="1"/>
    <x v="5"/>
    <x v="5"/>
    <n v="0"/>
    <n v="0"/>
    <n v="188"/>
    <n v="300800"/>
    <n v="256"/>
    <n v="6"/>
    <x v="8"/>
    <x v="4"/>
    <x v="4"/>
    <x v="0"/>
    <x v="3"/>
    <x v="0"/>
    <x v="0"/>
  </r>
  <r>
    <x v="17"/>
    <x v="1"/>
    <x v="5"/>
    <x v="5"/>
    <n v="0"/>
    <n v="0"/>
    <n v="228"/>
    <n v="269040"/>
    <n v="343"/>
    <n v="6"/>
    <x v="8"/>
    <x v="4"/>
    <x v="4"/>
    <x v="0"/>
    <x v="5"/>
    <x v="2"/>
    <x v="1"/>
  </r>
  <r>
    <x v="17"/>
    <x v="1"/>
    <x v="5"/>
    <x v="5"/>
    <n v="0"/>
    <n v="0"/>
    <n v="135"/>
    <n v="189000"/>
    <n v="217"/>
    <n v="5"/>
    <x v="8"/>
    <x v="4"/>
    <x v="4"/>
    <x v="0"/>
    <x v="9"/>
    <x v="0"/>
    <x v="2"/>
  </r>
  <r>
    <x v="17"/>
    <x v="1"/>
    <x v="5"/>
    <x v="5"/>
    <n v="0"/>
    <n v="0"/>
    <n v="145"/>
    <n v="198650"/>
    <n v="198"/>
    <n v="3"/>
    <x v="8"/>
    <x v="4"/>
    <x v="4"/>
    <x v="0"/>
    <x v="7"/>
    <x v="2"/>
    <x v="1"/>
  </r>
  <r>
    <x v="17"/>
    <x v="1"/>
    <x v="5"/>
    <x v="5"/>
    <n v="0"/>
    <n v="0"/>
    <n v="350"/>
    <n v="427000"/>
    <n v="489"/>
    <n v="11"/>
    <x v="8"/>
    <x v="4"/>
    <x v="4"/>
    <x v="0"/>
    <x v="10"/>
    <x v="0"/>
    <x v="2"/>
  </r>
  <r>
    <x v="17"/>
    <x v="1"/>
    <x v="5"/>
    <x v="5"/>
    <n v="0"/>
    <n v="0"/>
    <n v="206"/>
    <n v="366680"/>
    <n v="303"/>
    <n v="5"/>
    <x v="8"/>
    <x v="4"/>
    <x v="4"/>
    <x v="0"/>
    <x v="8"/>
    <x v="0"/>
    <x v="1"/>
  </r>
  <r>
    <x v="17"/>
    <x v="1"/>
    <x v="5"/>
    <x v="5"/>
    <n v="0"/>
    <n v="0"/>
    <n v="101"/>
    <n v="151500"/>
    <n v="181"/>
    <n v="3"/>
    <x v="8"/>
    <x v="4"/>
    <x v="4"/>
    <x v="0"/>
    <x v="11"/>
    <x v="0"/>
    <x v="2"/>
  </r>
  <r>
    <x v="17"/>
    <x v="1"/>
    <x v="5"/>
    <x v="5"/>
    <n v="0"/>
    <n v="0"/>
    <n v="281"/>
    <n v="126450"/>
    <n v="340"/>
    <n v="6"/>
    <x v="8"/>
    <x v="4"/>
    <x v="4"/>
    <x v="0"/>
    <x v="4"/>
    <x v="1"/>
    <x v="0"/>
  </r>
  <r>
    <x v="17"/>
    <x v="1"/>
    <x v="5"/>
    <x v="5"/>
    <n v="0"/>
    <n v="0"/>
    <n v="113"/>
    <n v="175150"/>
    <n v="556"/>
    <n v="16"/>
    <x v="9"/>
    <x v="4"/>
    <x v="4"/>
    <x v="1"/>
    <x v="0"/>
    <x v="0"/>
    <x v="0"/>
  </r>
  <r>
    <x v="17"/>
    <x v="1"/>
    <x v="5"/>
    <x v="5"/>
    <n v="0"/>
    <n v="0"/>
    <n v="186"/>
    <n v="269700"/>
    <n v="829"/>
    <n v="26"/>
    <x v="9"/>
    <x v="4"/>
    <x v="4"/>
    <x v="1"/>
    <x v="2"/>
    <x v="2"/>
    <x v="1"/>
  </r>
  <r>
    <x v="17"/>
    <x v="1"/>
    <x v="5"/>
    <x v="5"/>
    <n v="0"/>
    <n v="0"/>
    <n v="153"/>
    <n v="244800"/>
    <n v="894"/>
    <n v="16"/>
    <x v="9"/>
    <x v="4"/>
    <x v="4"/>
    <x v="1"/>
    <x v="3"/>
    <x v="0"/>
    <x v="0"/>
  </r>
  <r>
    <x v="17"/>
    <x v="1"/>
    <x v="5"/>
    <x v="5"/>
    <n v="0"/>
    <n v="0"/>
    <n v="237"/>
    <n v="279660"/>
    <n v="1312"/>
    <n v="28"/>
    <x v="9"/>
    <x v="4"/>
    <x v="4"/>
    <x v="1"/>
    <x v="5"/>
    <x v="2"/>
    <x v="1"/>
  </r>
  <r>
    <x v="17"/>
    <x v="1"/>
    <x v="5"/>
    <x v="5"/>
    <n v="0"/>
    <n v="0"/>
    <n v="77"/>
    <n v="107800"/>
    <n v="344"/>
    <n v="7"/>
    <x v="9"/>
    <x v="4"/>
    <x v="4"/>
    <x v="1"/>
    <x v="9"/>
    <x v="0"/>
    <x v="2"/>
  </r>
  <r>
    <x v="17"/>
    <x v="1"/>
    <x v="5"/>
    <x v="5"/>
    <n v="0"/>
    <n v="0"/>
    <n v="175"/>
    <n v="239750"/>
    <n v="758"/>
    <n v="25"/>
    <x v="9"/>
    <x v="4"/>
    <x v="4"/>
    <x v="1"/>
    <x v="7"/>
    <x v="2"/>
    <x v="1"/>
  </r>
  <r>
    <x v="17"/>
    <x v="1"/>
    <x v="5"/>
    <x v="5"/>
    <n v="0"/>
    <n v="0"/>
    <n v="86"/>
    <n v="104920"/>
    <n v="403"/>
    <n v="11"/>
    <x v="9"/>
    <x v="4"/>
    <x v="4"/>
    <x v="1"/>
    <x v="10"/>
    <x v="0"/>
    <x v="2"/>
  </r>
  <r>
    <x v="17"/>
    <x v="1"/>
    <x v="5"/>
    <x v="5"/>
    <n v="0"/>
    <n v="0"/>
    <n v="533"/>
    <n v="826150"/>
    <n v="394"/>
    <n v="15"/>
    <x v="10"/>
    <x v="5"/>
    <x v="5"/>
    <x v="0"/>
    <x v="0"/>
    <x v="0"/>
    <x v="0"/>
  </r>
  <r>
    <x v="17"/>
    <x v="1"/>
    <x v="5"/>
    <x v="5"/>
    <n v="0"/>
    <n v="0"/>
    <n v="343"/>
    <n v="497350"/>
    <n v="302"/>
    <n v="7"/>
    <x v="10"/>
    <x v="5"/>
    <x v="5"/>
    <x v="0"/>
    <x v="2"/>
    <x v="2"/>
    <x v="1"/>
  </r>
  <r>
    <x v="17"/>
    <x v="1"/>
    <x v="5"/>
    <x v="5"/>
    <n v="0"/>
    <n v="0"/>
    <n v="166"/>
    <n v="265600"/>
    <n v="170"/>
    <n v="5"/>
    <x v="10"/>
    <x v="5"/>
    <x v="5"/>
    <x v="0"/>
    <x v="3"/>
    <x v="0"/>
    <x v="0"/>
  </r>
  <r>
    <x v="17"/>
    <x v="1"/>
    <x v="5"/>
    <x v="5"/>
    <n v="0"/>
    <n v="0"/>
    <n v="379"/>
    <n v="447220"/>
    <n v="316"/>
    <n v="7"/>
    <x v="10"/>
    <x v="5"/>
    <x v="5"/>
    <x v="0"/>
    <x v="5"/>
    <x v="2"/>
    <x v="1"/>
  </r>
  <r>
    <x v="17"/>
    <x v="1"/>
    <x v="5"/>
    <x v="5"/>
    <n v="0"/>
    <n v="0"/>
    <n v="146"/>
    <n v="204400"/>
    <n v="175"/>
    <n v="4"/>
    <x v="10"/>
    <x v="5"/>
    <x v="5"/>
    <x v="0"/>
    <x v="9"/>
    <x v="0"/>
    <x v="2"/>
  </r>
  <r>
    <x v="17"/>
    <x v="1"/>
    <x v="5"/>
    <x v="5"/>
    <n v="0"/>
    <n v="0"/>
    <n v="312"/>
    <n v="427440"/>
    <n v="234"/>
    <n v="8"/>
    <x v="10"/>
    <x v="5"/>
    <x v="5"/>
    <x v="0"/>
    <x v="7"/>
    <x v="2"/>
    <x v="1"/>
  </r>
  <r>
    <x v="17"/>
    <x v="1"/>
    <x v="5"/>
    <x v="5"/>
    <n v="0"/>
    <n v="0"/>
    <n v="259"/>
    <n v="315980"/>
    <n v="191"/>
    <n v="6"/>
    <x v="10"/>
    <x v="5"/>
    <x v="5"/>
    <x v="0"/>
    <x v="10"/>
    <x v="0"/>
    <x v="2"/>
  </r>
  <r>
    <x v="17"/>
    <x v="1"/>
    <x v="5"/>
    <x v="5"/>
    <n v="0"/>
    <n v="0"/>
    <n v="166"/>
    <n v="295480"/>
    <n v="209"/>
    <n v="5"/>
    <x v="10"/>
    <x v="5"/>
    <x v="5"/>
    <x v="0"/>
    <x v="8"/>
    <x v="0"/>
    <x v="1"/>
  </r>
  <r>
    <x v="17"/>
    <x v="1"/>
    <x v="5"/>
    <x v="5"/>
    <n v="0"/>
    <n v="0"/>
    <n v="204"/>
    <n v="306000"/>
    <n v="203"/>
    <n v="5"/>
    <x v="10"/>
    <x v="5"/>
    <x v="5"/>
    <x v="0"/>
    <x v="11"/>
    <x v="0"/>
    <x v="2"/>
  </r>
  <r>
    <x v="17"/>
    <x v="1"/>
    <x v="5"/>
    <x v="5"/>
    <n v="0"/>
    <n v="0"/>
    <n v="506"/>
    <n v="227700"/>
    <n v="594"/>
    <n v="15"/>
    <x v="10"/>
    <x v="5"/>
    <x v="5"/>
    <x v="0"/>
    <x v="4"/>
    <x v="1"/>
    <x v="0"/>
  </r>
  <r>
    <x v="17"/>
    <x v="1"/>
    <x v="5"/>
    <x v="5"/>
    <n v="0"/>
    <n v="0"/>
    <n v="337"/>
    <n v="269600"/>
    <n v="352"/>
    <n v="8"/>
    <x v="10"/>
    <x v="5"/>
    <x v="5"/>
    <x v="0"/>
    <x v="1"/>
    <x v="1"/>
    <x v="1"/>
  </r>
  <r>
    <x v="17"/>
    <x v="1"/>
    <x v="5"/>
    <x v="5"/>
    <n v="0"/>
    <n v="0"/>
    <n v="185"/>
    <n v="112850"/>
    <n v="246"/>
    <n v="5"/>
    <x v="10"/>
    <x v="5"/>
    <x v="5"/>
    <x v="0"/>
    <x v="6"/>
    <x v="1"/>
    <x v="0"/>
  </r>
  <r>
    <x v="17"/>
    <x v="1"/>
    <x v="5"/>
    <x v="5"/>
    <n v="0"/>
    <n v="0"/>
    <n v="226"/>
    <n v="350300"/>
    <n v="867"/>
    <n v="8"/>
    <x v="11"/>
    <x v="5"/>
    <x v="5"/>
    <x v="1"/>
    <x v="0"/>
    <x v="0"/>
    <x v="0"/>
  </r>
  <r>
    <x v="17"/>
    <x v="1"/>
    <x v="5"/>
    <x v="5"/>
    <n v="0"/>
    <n v="0"/>
    <n v="165"/>
    <n v="239250"/>
    <n v="670"/>
    <n v="6"/>
    <x v="11"/>
    <x v="5"/>
    <x v="5"/>
    <x v="1"/>
    <x v="2"/>
    <x v="2"/>
    <x v="1"/>
  </r>
  <r>
    <x v="17"/>
    <x v="1"/>
    <x v="5"/>
    <x v="5"/>
    <n v="0"/>
    <n v="0"/>
    <n v="292"/>
    <n v="467200"/>
    <n v="989"/>
    <n v="13"/>
    <x v="11"/>
    <x v="5"/>
    <x v="5"/>
    <x v="1"/>
    <x v="3"/>
    <x v="0"/>
    <x v="0"/>
  </r>
  <r>
    <x v="17"/>
    <x v="1"/>
    <x v="5"/>
    <x v="5"/>
    <n v="0"/>
    <n v="0"/>
    <n v="177"/>
    <n v="208860"/>
    <n v="616"/>
    <n v="8"/>
    <x v="11"/>
    <x v="5"/>
    <x v="5"/>
    <x v="1"/>
    <x v="5"/>
    <x v="2"/>
    <x v="1"/>
  </r>
  <r>
    <x v="17"/>
    <x v="1"/>
    <x v="5"/>
    <x v="5"/>
    <n v="0"/>
    <n v="0"/>
    <n v="99"/>
    <n v="138600"/>
    <n v="359"/>
    <n v="5"/>
    <x v="11"/>
    <x v="5"/>
    <x v="5"/>
    <x v="1"/>
    <x v="9"/>
    <x v="0"/>
    <x v="2"/>
  </r>
  <r>
    <x v="17"/>
    <x v="1"/>
    <x v="5"/>
    <x v="5"/>
    <n v="0"/>
    <n v="0"/>
    <n v="85"/>
    <n v="116450"/>
    <n v="298"/>
    <n v="4"/>
    <x v="11"/>
    <x v="5"/>
    <x v="5"/>
    <x v="1"/>
    <x v="7"/>
    <x v="2"/>
    <x v="1"/>
  </r>
  <r>
    <x v="17"/>
    <x v="1"/>
    <x v="5"/>
    <x v="5"/>
    <n v="0"/>
    <n v="0"/>
    <n v="0"/>
    <n v="0"/>
    <n v="0"/>
    <n v="0"/>
    <x v="11"/>
    <x v="5"/>
    <x v="5"/>
    <x v="1"/>
    <x v="10"/>
    <x v="0"/>
    <x v="2"/>
  </r>
  <r>
    <x v="18"/>
    <x v="1"/>
    <x v="6"/>
    <x v="6"/>
    <n v="0"/>
    <n v="0"/>
    <n v="186"/>
    <n v="288300"/>
    <n v="136"/>
    <n v="7"/>
    <x v="0"/>
    <x v="0"/>
    <x v="0"/>
    <x v="0"/>
    <x v="0"/>
    <x v="0"/>
    <x v="0"/>
  </r>
  <r>
    <x v="18"/>
    <x v="1"/>
    <x v="6"/>
    <x v="6"/>
    <n v="0"/>
    <n v="0"/>
    <n v="149"/>
    <n v="216050"/>
    <n v="132"/>
    <n v="4"/>
    <x v="0"/>
    <x v="0"/>
    <x v="0"/>
    <x v="0"/>
    <x v="2"/>
    <x v="2"/>
    <x v="1"/>
  </r>
  <r>
    <x v="18"/>
    <x v="1"/>
    <x v="6"/>
    <x v="6"/>
    <n v="0"/>
    <n v="0"/>
    <n v="133"/>
    <n v="212800"/>
    <n v="138"/>
    <n v="3"/>
    <x v="0"/>
    <x v="0"/>
    <x v="0"/>
    <x v="0"/>
    <x v="3"/>
    <x v="0"/>
    <x v="0"/>
  </r>
  <r>
    <x v="18"/>
    <x v="1"/>
    <x v="6"/>
    <x v="6"/>
    <n v="0"/>
    <n v="0"/>
    <n v="90"/>
    <n v="106200"/>
    <n v="98"/>
    <n v="3"/>
    <x v="0"/>
    <x v="0"/>
    <x v="0"/>
    <x v="0"/>
    <x v="5"/>
    <x v="2"/>
    <x v="1"/>
  </r>
  <r>
    <x v="18"/>
    <x v="1"/>
    <x v="6"/>
    <x v="6"/>
    <n v="0"/>
    <n v="0"/>
    <n v="64"/>
    <n v="89600"/>
    <n v="85"/>
    <n v="2"/>
    <x v="0"/>
    <x v="0"/>
    <x v="0"/>
    <x v="0"/>
    <x v="9"/>
    <x v="0"/>
    <x v="2"/>
  </r>
  <r>
    <x v="18"/>
    <x v="1"/>
    <x v="6"/>
    <x v="6"/>
    <n v="0"/>
    <n v="0"/>
    <n v="84"/>
    <n v="115080"/>
    <n v="97"/>
    <n v="2"/>
    <x v="0"/>
    <x v="0"/>
    <x v="0"/>
    <x v="0"/>
    <x v="7"/>
    <x v="2"/>
    <x v="1"/>
  </r>
  <r>
    <x v="18"/>
    <x v="1"/>
    <x v="6"/>
    <x v="6"/>
    <n v="0"/>
    <n v="0"/>
    <n v="138"/>
    <n v="168360"/>
    <n v="121"/>
    <n v="5"/>
    <x v="0"/>
    <x v="0"/>
    <x v="0"/>
    <x v="0"/>
    <x v="10"/>
    <x v="0"/>
    <x v="2"/>
  </r>
  <r>
    <x v="18"/>
    <x v="1"/>
    <x v="6"/>
    <x v="6"/>
    <n v="0"/>
    <n v="0"/>
    <n v="0"/>
    <n v="0"/>
    <n v="0"/>
    <n v="0"/>
    <x v="0"/>
    <x v="0"/>
    <x v="0"/>
    <x v="0"/>
    <x v="13"/>
    <x v="2"/>
    <x v="3"/>
  </r>
  <r>
    <x v="18"/>
    <x v="1"/>
    <x v="6"/>
    <x v="6"/>
    <n v="0"/>
    <n v="0"/>
    <n v="138"/>
    <n v="245640"/>
    <n v="128"/>
    <n v="3"/>
    <x v="0"/>
    <x v="0"/>
    <x v="0"/>
    <x v="0"/>
    <x v="8"/>
    <x v="0"/>
    <x v="1"/>
  </r>
  <r>
    <x v="18"/>
    <x v="1"/>
    <x v="6"/>
    <x v="6"/>
    <n v="0"/>
    <n v="0"/>
    <n v="0"/>
    <n v="0"/>
    <n v="0"/>
    <n v="0"/>
    <x v="0"/>
    <x v="0"/>
    <x v="0"/>
    <x v="0"/>
    <x v="14"/>
    <x v="2"/>
    <x v="3"/>
  </r>
  <r>
    <x v="18"/>
    <x v="1"/>
    <x v="6"/>
    <x v="6"/>
    <n v="0"/>
    <n v="0"/>
    <n v="67"/>
    <n v="100500"/>
    <n v="81"/>
    <n v="2"/>
    <x v="0"/>
    <x v="0"/>
    <x v="0"/>
    <x v="0"/>
    <x v="11"/>
    <x v="0"/>
    <x v="2"/>
  </r>
  <r>
    <x v="18"/>
    <x v="1"/>
    <x v="6"/>
    <x v="6"/>
    <n v="0"/>
    <n v="0"/>
    <n v="187"/>
    <n v="84150"/>
    <n v="147"/>
    <n v="5"/>
    <x v="0"/>
    <x v="0"/>
    <x v="0"/>
    <x v="0"/>
    <x v="4"/>
    <x v="1"/>
    <x v="0"/>
  </r>
  <r>
    <x v="18"/>
    <x v="1"/>
    <x v="6"/>
    <x v="6"/>
    <n v="0"/>
    <n v="0"/>
    <n v="89"/>
    <n v="71200"/>
    <n v="100"/>
    <n v="2"/>
    <x v="0"/>
    <x v="0"/>
    <x v="0"/>
    <x v="0"/>
    <x v="1"/>
    <x v="1"/>
    <x v="1"/>
  </r>
  <r>
    <x v="18"/>
    <x v="1"/>
    <x v="6"/>
    <x v="6"/>
    <n v="0"/>
    <n v="0"/>
    <n v="106"/>
    <n v="64660"/>
    <n v="94"/>
    <n v="3"/>
    <x v="0"/>
    <x v="0"/>
    <x v="0"/>
    <x v="0"/>
    <x v="6"/>
    <x v="1"/>
    <x v="0"/>
  </r>
  <r>
    <x v="18"/>
    <x v="1"/>
    <x v="6"/>
    <x v="6"/>
    <n v="0"/>
    <n v="0"/>
    <n v="21"/>
    <n v="32550"/>
    <n v="31"/>
    <n v="1"/>
    <x v="1"/>
    <x v="0"/>
    <x v="0"/>
    <x v="1"/>
    <x v="0"/>
    <x v="0"/>
    <x v="0"/>
  </r>
  <r>
    <x v="18"/>
    <x v="1"/>
    <x v="6"/>
    <x v="6"/>
    <n v="0"/>
    <n v="0"/>
    <n v="145"/>
    <n v="210250"/>
    <n v="208"/>
    <n v="4"/>
    <x v="1"/>
    <x v="0"/>
    <x v="0"/>
    <x v="1"/>
    <x v="2"/>
    <x v="2"/>
    <x v="1"/>
  </r>
  <r>
    <x v="18"/>
    <x v="1"/>
    <x v="6"/>
    <x v="6"/>
    <n v="0"/>
    <n v="0"/>
    <n v="87"/>
    <n v="139200"/>
    <n v="176"/>
    <n v="3"/>
    <x v="1"/>
    <x v="0"/>
    <x v="0"/>
    <x v="1"/>
    <x v="3"/>
    <x v="0"/>
    <x v="0"/>
  </r>
  <r>
    <x v="18"/>
    <x v="1"/>
    <x v="6"/>
    <x v="6"/>
    <n v="0"/>
    <n v="0"/>
    <n v="124"/>
    <n v="146320"/>
    <n v="218"/>
    <n v="4"/>
    <x v="1"/>
    <x v="0"/>
    <x v="0"/>
    <x v="1"/>
    <x v="5"/>
    <x v="2"/>
    <x v="1"/>
  </r>
  <r>
    <x v="18"/>
    <x v="1"/>
    <x v="6"/>
    <x v="6"/>
    <n v="0"/>
    <n v="0"/>
    <n v="74"/>
    <n v="103600"/>
    <n v="112"/>
    <n v="3"/>
    <x v="1"/>
    <x v="0"/>
    <x v="0"/>
    <x v="1"/>
    <x v="9"/>
    <x v="0"/>
    <x v="2"/>
  </r>
  <r>
    <x v="18"/>
    <x v="1"/>
    <x v="6"/>
    <x v="6"/>
    <n v="0"/>
    <n v="0"/>
    <n v="231"/>
    <n v="316470"/>
    <n v="317"/>
    <n v="8"/>
    <x v="1"/>
    <x v="0"/>
    <x v="0"/>
    <x v="1"/>
    <x v="7"/>
    <x v="2"/>
    <x v="1"/>
  </r>
  <r>
    <x v="18"/>
    <x v="1"/>
    <x v="6"/>
    <x v="6"/>
    <n v="0"/>
    <n v="0"/>
    <n v="81"/>
    <n v="98820"/>
    <n v="117"/>
    <n v="2"/>
    <x v="1"/>
    <x v="0"/>
    <x v="0"/>
    <x v="1"/>
    <x v="10"/>
    <x v="0"/>
    <x v="2"/>
  </r>
  <r>
    <x v="18"/>
    <x v="1"/>
    <x v="6"/>
    <x v="6"/>
    <n v="0"/>
    <n v="0"/>
    <n v="0"/>
    <n v="0"/>
    <n v="0"/>
    <n v="0"/>
    <x v="1"/>
    <x v="0"/>
    <x v="0"/>
    <x v="1"/>
    <x v="13"/>
    <x v="2"/>
    <x v="3"/>
  </r>
  <r>
    <x v="18"/>
    <x v="1"/>
    <x v="6"/>
    <x v="6"/>
    <n v="0"/>
    <n v="0"/>
    <n v="21"/>
    <n v="37380"/>
    <n v="37"/>
    <n v="1"/>
    <x v="1"/>
    <x v="0"/>
    <x v="0"/>
    <x v="1"/>
    <x v="8"/>
    <x v="0"/>
    <x v="1"/>
  </r>
  <r>
    <x v="18"/>
    <x v="1"/>
    <x v="6"/>
    <x v="6"/>
    <n v="0"/>
    <n v="0"/>
    <n v="91"/>
    <n v="141050"/>
    <n v="115"/>
    <n v="2"/>
    <x v="2"/>
    <x v="1"/>
    <x v="1"/>
    <x v="0"/>
    <x v="0"/>
    <x v="0"/>
    <x v="0"/>
  </r>
  <r>
    <x v="18"/>
    <x v="1"/>
    <x v="6"/>
    <x v="6"/>
    <n v="0"/>
    <n v="0"/>
    <n v="39"/>
    <n v="56550"/>
    <n v="49"/>
    <n v="1"/>
    <x v="2"/>
    <x v="1"/>
    <x v="1"/>
    <x v="0"/>
    <x v="2"/>
    <x v="2"/>
    <x v="1"/>
  </r>
  <r>
    <x v="18"/>
    <x v="1"/>
    <x v="6"/>
    <x v="6"/>
    <n v="0"/>
    <n v="0"/>
    <n v="119"/>
    <n v="190400"/>
    <n v="191"/>
    <n v="4"/>
    <x v="2"/>
    <x v="1"/>
    <x v="1"/>
    <x v="0"/>
    <x v="3"/>
    <x v="0"/>
    <x v="0"/>
  </r>
  <r>
    <x v="18"/>
    <x v="1"/>
    <x v="6"/>
    <x v="6"/>
    <n v="0"/>
    <n v="0"/>
    <n v="44"/>
    <n v="51920"/>
    <n v="60"/>
    <n v="1"/>
    <x v="2"/>
    <x v="1"/>
    <x v="1"/>
    <x v="0"/>
    <x v="5"/>
    <x v="2"/>
    <x v="1"/>
  </r>
  <r>
    <x v="18"/>
    <x v="1"/>
    <x v="6"/>
    <x v="6"/>
    <n v="0"/>
    <n v="0"/>
    <n v="95"/>
    <n v="133000"/>
    <n v="143"/>
    <n v="2"/>
    <x v="2"/>
    <x v="1"/>
    <x v="1"/>
    <x v="0"/>
    <x v="9"/>
    <x v="0"/>
    <x v="2"/>
  </r>
  <r>
    <x v="18"/>
    <x v="1"/>
    <x v="6"/>
    <x v="6"/>
    <n v="0"/>
    <n v="0"/>
    <n v="134"/>
    <n v="183580"/>
    <n v="158"/>
    <n v="3"/>
    <x v="2"/>
    <x v="1"/>
    <x v="1"/>
    <x v="0"/>
    <x v="7"/>
    <x v="2"/>
    <x v="1"/>
  </r>
  <r>
    <x v="18"/>
    <x v="1"/>
    <x v="6"/>
    <x v="6"/>
    <n v="0"/>
    <n v="0"/>
    <n v="59"/>
    <n v="71980"/>
    <n v="80"/>
    <n v="1"/>
    <x v="2"/>
    <x v="1"/>
    <x v="1"/>
    <x v="0"/>
    <x v="10"/>
    <x v="0"/>
    <x v="2"/>
  </r>
  <r>
    <x v="18"/>
    <x v="1"/>
    <x v="6"/>
    <x v="6"/>
    <n v="0"/>
    <n v="0"/>
    <n v="0"/>
    <n v="0"/>
    <n v="0"/>
    <n v="0"/>
    <x v="2"/>
    <x v="1"/>
    <x v="1"/>
    <x v="0"/>
    <x v="13"/>
    <x v="2"/>
    <x v="3"/>
  </r>
  <r>
    <x v="18"/>
    <x v="1"/>
    <x v="6"/>
    <x v="6"/>
    <n v="0"/>
    <n v="0"/>
    <n v="95"/>
    <n v="169100"/>
    <n v="104"/>
    <n v="2"/>
    <x v="2"/>
    <x v="1"/>
    <x v="1"/>
    <x v="0"/>
    <x v="8"/>
    <x v="0"/>
    <x v="1"/>
  </r>
  <r>
    <x v="18"/>
    <x v="1"/>
    <x v="6"/>
    <x v="6"/>
    <n v="0"/>
    <n v="0"/>
    <n v="0"/>
    <n v="0"/>
    <n v="0"/>
    <n v="0"/>
    <x v="2"/>
    <x v="1"/>
    <x v="1"/>
    <x v="0"/>
    <x v="14"/>
    <x v="2"/>
    <x v="3"/>
  </r>
  <r>
    <x v="18"/>
    <x v="1"/>
    <x v="6"/>
    <x v="6"/>
    <n v="0"/>
    <n v="0"/>
    <n v="30"/>
    <n v="45000"/>
    <n v="35"/>
    <n v="1"/>
    <x v="2"/>
    <x v="1"/>
    <x v="1"/>
    <x v="0"/>
    <x v="11"/>
    <x v="0"/>
    <x v="2"/>
  </r>
  <r>
    <x v="18"/>
    <x v="1"/>
    <x v="6"/>
    <x v="6"/>
    <n v="0"/>
    <n v="0"/>
    <n v="107"/>
    <n v="48150"/>
    <n v="134"/>
    <n v="3"/>
    <x v="2"/>
    <x v="1"/>
    <x v="1"/>
    <x v="0"/>
    <x v="4"/>
    <x v="1"/>
    <x v="0"/>
  </r>
  <r>
    <x v="18"/>
    <x v="1"/>
    <x v="6"/>
    <x v="6"/>
    <n v="0"/>
    <n v="0"/>
    <n v="89"/>
    <n v="137950"/>
    <n v="332"/>
    <n v="4"/>
    <x v="3"/>
    <x v="1"/>
    <x v="1"/>
    <x v="1"/>
    <x v="0"/>
    <x v="0"/>
    <x v="0"/>
  </r>
  <r>
    <x v="18"/>
    <x v="1"/>
    <x v="6"/>
    <x v="6"/>
    <n v="0"/>
    <n v="0"/>
    <n v="89"/>
    <n v="129050"/>
    <n v="270"/>
    <n v="3"/>
    <x v="3"/>
    <x v="1"/>
    <x v="1"/>
    <x v="1"/>
    <x v="2"/>
    <x v="2"/>
    <x v="1"/>
  </r>
  <r>
    <x v="18"/>
    <x v="1"/>
    <x v="6"/>
    <x v="6"/>
    <n v="0"/>
    <n v="0"/>
    <n v="85"/>
    <n v="136000"/>
    <n v="258"/>
    <n v="3"/>
    <x v="3"/>
    <x v="1"/>
    <x v="1"/>
    <x v="1"/>
    <x v="3"/>
    <x v="0"/>
    <x v="0"/>
  </r>
  <r>
    <x v="18"/>
    <x v="1"/>
    <x v="6"/>
    <x v="6"/>
    <n v="0"/>
    <n v="0"/>
    <n v="81"/>
    <n v="95580"/>
    <n v="278"/>
    <n v="3"/>
    <x v="3"/>
    <x v="1"/>
    <x v="1"/>
    <x v="1"/>
    <x v="5"/>
    <x v="2"/>
    <x v="1"/>
  </r>
  <r>
    <x v="18"/>
    <x v="1"/>
    <x v="6"/>
    <x v="6"/>
    <n v="0"/>
    <n v="0"/>
    <n v="86"/>
    <n v="120400"/>
    <n v="261"/>
    <n v="3"/>
    <x v="3"/>
    <x v="1"/>
    <x v="1"/>
    <x v="1"/>
    <x v="9"/>
    <x v="0"/>
    <x v="2"/>
  </r>
  <r>
    <x v="18"/>
    <x v="1"/>
    <x v="6"/>
    <x v="6"/>
    <n v="0"/>
    <n v="0"/>
    <n v="80"/>
    <n v="109600"/>
    <n v="317"/>
    <n v="4"/>
    <x v="3"/>
    <x v="1"/>
    <x v="1"/>
    <x v="1"/>
    <x v="7"/>
    <x v="2"/>
    <x v="1"/>
  </r>
  <r>
    <x v="18"/>
    <x v="1"/>
    <x v="6"/>
    <x v="6"/>
    <n v="0"/>
    <n v="0"/>
    <n v="62"/>
    <n v="75640"/>
    <n v="194"/>
    <n v="3"/>
    <x v="3"/>
    <x v="1"/>
    <x v="1"/>
    <x v="1"/>
    <x v="10"/>
    <x v="0"/>
    <x v="2"/>
  </r>
  <r>
    <x v="18"/>
    <x v="1"/>
    <x v="6"/>
    <x v="6"/>
    <n v="0"/>
    <n v="0"/>
    <n v="0"/>
    <n v="0"/>
    <n v="0"/>
    <n v="0"/>
    <x v="3"/>
    <x v="1"/>
    <x v="1"/>
    <x v="1"/>
    <x v="13"/>
    <x v="2"/>
    <x v="3"/>
  </r>
  <r>
    <x v="18"/>
    <x v="1"/>
    <x v="6"/>
    <x v="6"/>
    <n v="0"/>
    <n v="0"/>
    <n v="81"/>
    <n v="125550"/>
    <n v="76"/>
    <n v="2"/>
    <x v="4"/>
    <x v="2"/>
    <x v="2"/>
    <x v="0"/>
    <x v="0"/>
    <x v="0"/>
    <x v="0"/>
  </r>
  <r>
    <x v="18"/>
    <x v="1"/>
    <x v="6"/>
    <x v="6"/>
    <n v="0"/>
    <n v="0"/>
    <n v="148"/>
    <n v="214600"/>
    <n v="111"/>
    <n v="3"/>
    <x v="4"/>
    <x v="2"/>
    <x v="2"/>
    <x v="0"/>
    <x v="2"/>
    <x v="2"/>
    <x v="1"/>
  </r>
  <r>
    <x v="18"/>
    <x v="1"/>
    <x v="6"/>
    <x v="6"/>
    <n v="0"/>
    <n v="0"/>
    <n v="90"/>
    <n v="144000"/>
    <n v="103"/>
    <n v="2"/>
    <x v="4"/>
    <x v="2"/>
    <x v="2"/>
    <x v="0"/>
    <x v="3"/>
    <x v="0"/>
    <x v="0"/>
  </r>
  <r>
    <x v="18"/>
    <x v="1"/>
    <x v="6"/>
    <x v="6"/>
    <n v="0"/>
    <n v="0"/>
    <n v="138"/>
    <n v="162840"/>
    <n v="108"/>
    <n v="3"/>
    <x v="4"/>
    <x v="2"/>
    <x v="2"/>
    <x v="0"/>
    <x v="5"/>
    <x v="2"/>
    <x v="1"/>
  </r>
  <r>
    <x v="18"/>
    <x v="1"/>
    <x v="6"/>
    <x v="6"/>
    <n v="0"/>
    <n v="0"/>
    <n v="125"/>
    <n v="175000"/>
    <n v="103"/>
    <n v="3"/>
    <x v="4"/>
    <x v="2"/>
    <x v="2"/>
    <x v="0"/>
    <x v="9"/>
    <x v="0"/>
    <x v="2"/>
  </r>
  <r>
    <x v="18"/>
    <x v="1"/>
    <x v="6"/>
    <x v="6"/>
    <n v="0"/>
    <n v="0"/>
    <n v="27"/>
    <n v="36990"/>
    <n v="29"/>
    <n v="1"/>
    <x v="4"/>
    <x v="2"/>
    <x v="2"/>
    <x v="0"/>
    <x v="7"/>
    <x v="2"/>
    <x v="1"/>
  </r>
  <r>
    <x v="18"/>
    <x v="1"/>
    <x v="6"/>
    <x v="6"/>
    <n v="0"/>
    <n v="0"/>
    <n v="150"/>
    <n v="183000"/>
    <n v="130"/>
    <n v="4"/>
    <x v="4"/>
    <x v="2"/>
    <x v="2"/>
    <x v="0"/>
    <x v="10"/>
    <x v="0"/>
    <x v="2"/>
  </r>
  <r>
    <x v="18"/>
    <x v="1"/>
    <x v="6"/>
    <x v="6"/>
    <n v="0"/>
    <n v="0"/>
    <n v="0"/>
    <n v="0"/>
    <n v="0"/>
    <n v="0"/>
    <x v="4"/>
    <x v="2"/>
    <x v="2"/>
    <x v="0"/>
    <x v="13"/>
    <x v="2"/>
    <x v="3"/>
  </r>
  <r>
    <x v="18"/>
    <x v="1"/>
    <x v="6"/>
    <x v="6"/>
    <n v="0"/>
    <n v="0"/>
    <n v="94"/>
    <n v="167320"/>
    <n v="78"/>
    <n v="3"/>
    <x v="4"/>
    <x v="2"/>
    <x v="2"/>
    <x v="0"/>
    <x v="8"/>
    <x v="0"/>
    <x v="1"/>
  </r>
  <r>
    <x v="18"/>
    <x v="1"/>
    <x v="6"/>
    <x v="6"/>
    <n v="0"/>
    <n v="0"/>
    <n v="0"/>
    <n v="0"/>
    <n v="0"/>
    <n v="0"/>
    <x v="4"/>
    <x v="2"/>
    <x v="2"/>
    <x v="0"/>
    <x v="14"/>
    <x v="2"/>
    <x v="3"/>
  </r>
  <r>
    <x v="18"/>
    <x v="1"/>
    <x v="6"/>
    <x v="6"/>
    <n v="0"/>
    <n v="0"/>
    <n v="65"/>
    <n v="97500"/>
    <n v="80"/>
    <n v="2"/>
    <x v="4"/>
    <x v="2"/>
    <x v="2"/>
    <x v="0"/>
    <x v="11"/>
    <x v="0"/>
    <x v="2"/>
  </r>
  <r>
    <x v="18"/>
    <x v="1"/>
    <x v="6"/>
    <x v="6"/>
    <n v="0"/>
    <n v="0"/>
    <n v="203"/>
    <n v="91350"/>
    <n v="172"/>
    <n v="4"/>
    <x v="4"/>
    <x v="2"/>
    <x v="2"/>
    <x v="0"/>
    <x v="4"/>
    <x v="1"/>
    <x v="0"/>
  </r>
  <r>
    <x v="18"/>
    <x v="1"/>
    <x v="6"/>
    <x v="6"/>
    <n v="0"/>
    <n v="0"/>
    <n v="141"/>
    <n v="112800"/>
    <n v="93"/>
    <n v="3"/>
    <x v="4"/>
    <x v="2"/>
    <x v="2"/>
    <x v="0"/>
    <x v="1"/>
    <x v="1"/>
    <x v="1"/>
  </r>
  <r>
    <x v="18"/>
    <x v="1"/>
    <x v="6"/>
    <x v="6"/>
    <n v="0"/>
    <n v="0"/>
    <n v="189"/>
    <n v="115290"/>
    <n v="133"/>
    <n v="5"/>
    <x v="4"/>
    <x v="2"/>
    <x v="2"/>
    <x v="0"/>
    <x v="6"/>
    <x v="1"/>
    <x v="0"/>
  </r>
  <r>
    <x v="18"/>
    <x v="1"/>
    <x v="6"/>
    <x v="6"/>
    <n v="0"/>
    <n v="0"/>
    <n v="66"/>
    <n v="66660"/>
    <n v="79"/>
    <n v="2"/>
    <x v="4"/>
    <x v="2"/>
    <x v="2"/>
    <x v="0"/>
    <x v="12"/>
    <x v="1"/>
    <x v="2"/>
  </r>
  <r>
    <x v="18"/>
    <x v="1"/>
    <x v="6"/>
    <x v="6"/>
    <n v="0"/>
    <n v="0"/>
    <n v="172"/>
    <n v="266600"/>
    <n v="812"/>
    <n v="17"/>
    <x v="5"/>
    <x v="2"/>
    <x v="2"/>
    <x v="1"/>
    <x v="0"/>
    <x v="0"/>
    <x v="0"/>
  </r>
  <r>
    <x v="18"/>
    <x v="1"/>
    <x v="6"/>
    <x v="6"/>
    <n v="0"/>
    <n v="0"/>
    <n v="179"/>
    <n v="259550"/>
    <n v="812"/>
    <n v="15"/>
    <x v="5"/>
    <x v="2"/>
    <x v="2"/>
    <x v="1"/>
    <x v="2"/>
    <x v="2"/>
    <x v="1"/>
  </r>
  <r>
    <x v="18"/>
    <x v="1"/>
    <x v="6"/>
    <x v="6"/>
    <n v="0"/>
    <n v="0"/>
    <n v="111"/>
    <n v="177600"/>
    <n v="503"/>
    <n v="11"/>
    <x v="5"/>
    <x v="2"/>
    <x v="2"/>
    <x v="1"/>
    <x v="3"/>
    <x v="0"/>
    <x v="0"/>
  </r>
  <r>
    <x v="18"/>
    <x v="1"/>
    <x v="6"/>
    <x v="6"/>
    <n v="0"/>
    <n v="0"/>
    <n v="73"/>
    <n v="86140"/>
    <n v="427"/>
    <n v="6"/>
    <x v="5"/>
    <x v="2"/>
    <x v="2"/>
    <x v="1"/>
    <x v="5"/>
    <x v="2"/>
    <x v="1"/>
  </r>
  <r>
    <x v="18"/>
    <x v="1"/>
    <x v="6"/>
    <x v="6"/>
    <n v="0"/>
    <n v="0"/>
    <n v="79"/>
    <n v="110600"/>
    <n v="477"/>
    <n v="8"/>
    <x v="5"/>
    <x v="2"/>
    <x v="2"/>
    <x v="1"/>
    <x v="9"/>
    <x v="0"/>
    <x v="2"/>
  </r>
  <r>
    <x v="18"/>
    <x v="1"/>
    <x v="6"/>
    <x v="6"/>
    <n v="0"/>
    <n v="0"/>
    <n v="75"/>
    <n v="102750"/>
    <n v="437"/>
    <n v="8"/>
    <x v="5"/>
    <x v="2"/>
    <x v="2"/>
    <x v="1"/>
    <x v="7"/>
    <x v="2"/>
    <x v="1"/>
  </r>
  <r>
    <x v="18"/>
    <x v="1"/>
    <x v="6"/>
    <x v="6"/>
    <n v="0"/>
    <n v="0"/>
    <n v="72"/>
    <n v="87840"/>
    <n v="379"/>
    <n v="10"/>
    <x v="5"/>
    <x v="2"/>
    <x v="2"/>
    <x v="1"/>
    <x v="10"/>
    <x v="0"/>
    <x v="2"/>
  </r>
  <r>
    <x v="18"/>
    <x v="1"/>
    <x v="6"/>
    <x v="6"/>
    <n v="0"/>
    <n v="0"/>
    <n v="0"/>
    <n v="0"/>
    <n v="0"/>
    <n v="0"/>
    <x v="5"/>
    <x v="2"/>
    <x v="2"/>
    <x v="1"/>
    <x v="13"/>
    <x v="2"/>
    <x v="3"/>
  </r>
  <r>
    <x v="18"/>
    <x v="1"/>
    <x v="6"/>
    <x v="6"/>
    <n v="0"/>
    <n v="0"/>
    <n v="97"/>
    <n v="172660"/>
    <n v="462"/>
    <n v="9"/>
    <x v="5"/>
    <x v="2"/>
    <x v="2"/>
    <x v="1"/>
    <x v="8"/>
    <x v="0"/>
    <x v="1"/>
  </r>
  <r>
    <x v="18"/>
    <x v="1"/>
    <x v="6"/>
    <x v="6"/>
    <n v="0"/>
    <n v="0"/>
    <n v="184"/>
    <n v="285200"/>
    <n v="206"/>
    <n v="6"/>
    <x v="6"/>
    <x v="3"/>
    <x v="3"/>
    <x v="0"/>
    <x v="0"/>
    <x v="0"/>
    <x v="0"/>
  </r>
  <r>
    <x v="18"/>
    <x v="1"/>
    <x v="6"/>
    <x v="6"/>
    <n v="0"/>
    <n v="0"/>
    <n v="91"/>
    <n v="131950"/>
    <n v="84"/>
    <n v="3"/>
    <x v="6"/>
    <x v="3"/>
    <x v="3"/>
    <x v="0"/>
    <x v="2"/>
    <x v="2"/>
    <x v="1"/>
  </r>
  <r>
    <x v="18"/>
    <x v="1"/>
    <x v="6"/>
    <x v="6"/>
    <n v="0"/>
    <n v="0"/>
    <n v="165"/>
    <n v="264000"/>
    <n v="146"/>
    <n v="6"/>
    <x v="6"/>
    <x v="3"/>
    <x v="3"/>
    <x v="0"/>
    <x v="3"/>
    <x v="0"/>
    <x v="0"/>
  </r>
  <r>
    <x v="18"/>
    <x v="1"/>
    <x v="6"/>
    <x v="6"/>
    <n v="0"/>
    <n v="0"/>
    <n v="73"/>
    <n v="86140"/>
    <n v="104"/>
    <n v="3"/>
    <x v="6"/>
    <x v="3"/>
    <x v="3"/>
    <x v="0"/>
    <x v="5"/>
    <x v="2"/>
    <x v="1"/>
  </r>
  <r>
    <x v="18"/>
    <x v="1"/>
    <x v="6"/>
    <x v="6"/>
    <n v="0"/>
    <n v="0"/>
    <n v="123"/>
    <n v="172200"/>
    <n v="174"/>
    <n v="4"/>
    <x v="6"/>
    <x v="3"/>
    <x v="3"/>
    <x v="0"/>
    <x v="9"/>
    <x v="0"/>
    <x v="2"/>
  </r>
  <r>
    <x v="18"/>
    <x v="1"/>
    <x v="6"/>
    <x v="6"/>
    <n v="0"/>
    <n v="0"/>
    <n v="128"/>
    <n v="175360"/>
    <n v="143"/>
    <n v="4"/>
    <x v="6"/>
    <x v="3"/>
    <x v="3"/>
    <x v="0"/>
    <x v="7"/>
    <x v="2"/>
    <x v="1"/>
  </r>
  <r>
    <x v="18"/>
    <x v="1"/>
    <x v="6"/>
    <x v="6"/>
    <n v="0"/>
    <n v="0"/>
    <n v="128"/>
    <n v="156160"/>
    <n v="148"/>
    <n v="3"/>
    <x v="6"/>
    <x v="3"/>
    <x v="3"/>
    <x v="0"/>
    <x v="10"/>
    <x v="0"/>
    <x v="2"/>
  </r>
  <r>
    <x v="18"/>
    <x v="1"/>
    <x v="6"/>
    <x v="6"/>
    <n v="0"/>
    <n v="0"/>
    <n v="0"/>
    <n v="0"/>
    <n v="0"/>
    <n v="0"/>
    <x v="6"/>
    <x v="3"/>
    <x v="3"/>
    <x v="0"/>
    <x v="13"/>
    <x v="2"/>
    <x v="3"/>
  </r>
  <r>
    <x v="18"/>
    <x v="1"/>
    <x v="6"/>
    <x v="6"/>
    <n v="0"/>
    <n v="0"/>
    <n v="155"/>
    <n v="275900"/>
    <n v="152"/>
    <n v="3"/>
    <x v="6"/>
    <x v="3"/>
    <x v="3"/>
    <x v="0"/>
    <x v="8"/>
    <x v="0"/>
    <x v="1"/>
  </r>
  <r>
    <x v="18"/>
    <x v="1"/>
    <x v="6"/>
    <x v="6"/>
    <n v="0"/>
    <n v="0"/>
    <n v="0"/>
    <n v="0"/>
    <n v="0"/>
    <n v="0"/>
    <x v="6"/>
    <x v="3"/>
    <x v="3"/>
    <x v="0"/>
    <x v="14"/>
    <x v="2"/>
    <x v="3"/>
  </r>
  <r>
    <x v="18"/>
    <x v="1"/>
    <x v="6"/>
    <x v="6"/>
    <n v="0"/>
    <n v="0"/>
    <n v="95"/>
    <n v="142500"/>
    <n v="133"/>
    <n v="4"/>
    <x v="6"/>
    <x v="3"/>
    <x v="3"/>
    <x v="0"/>
    <x v="11"/>
    <x v="0"/>
    <x v="2"/>
  </r>
  <r>
    <x v="18"/>
    <x v="1"/>
    <x v="6"/>
    <x v="6"/>
    <n v="0"/>
    <n v="0"/>
    <n v="156"/>
    <n v="70200"/>
    <n v="190"/>
    <n v="5"/>
    <x v="6"/>
    <x v="3"/>
    <x v="3"/>
    <x v="0"/>
    <x v="4"/>
    <x v="1"/>
    <x v="0"/>
  </r>
  <r>
    <x v="18"/>
    <x v="1"/>
    <x v="6"/>
    <x v="6"/>
    <n v="0"/>
    <n v="0"/>
    <n v="131"/>
    <n v="104800"/>
    <n v="160"/>
    <n v="5"/>
    <x v="6"/>
    <x v="3"/>
    <x v="3"/>
    <x v="0"/>
    <x v="1"/>
    <x v="1"/>
    <x v="1"/>
  </r>
  <r>
    <x v="18"/>
    <x v="1"/>
    <x v="6"/>
    <x v="6"/>
    <n v="0"/>
    <n v="0"/>
    <n v="220"/>
    <n v="134200"/>
    <n v="227"/>
    <n v="8"/>
    <x v="6"/>
    <x v="3"/>
    <x v="3"/>
    <x v="0"/>
    <x v="6"/>
    <x v="1"/>
    <x v="0"/>
  </r>
  <r>
    <x v="18"/>
    <x v="1"/>
    <x v="6"/>
    <x v="6"/>
    <n v="0"/>
    <n v="0"/>
    <n v="259"/>
    <n v="401450"/>
    <n v="371"/>
    <n v="9"/>
    <x v="7"/>
    <x v="3"/>
    <x v="3"/>
    <x v="1"/>
    <x v="0"/>
    <x v="0"/>
    <x v="0"/>
  </r>
  <r>
    <x v="18"/>
    <x v="1"/>
    <x v="6"/>
    <x v="6"/>
    <n v="0"/>
    <n v="0"/>
    <n v="147"/>
    <n v="213150"/>
    <n v="223"/>
    <n v="4"/>
    <x v="7"/>
    <x v="3"/>
    <x v="3"/>
    <x v="1"/>
    <x v="2"/>
    <x v="2"/>
    <x v="1"/>
  </r>
  <r>
    <x v="18"/>
    <x v="1"/>
    <x v="6"/>
    <x v="6"/>
    <n v="0"/>
    <n v="0"/>
    <n v="141"/>
    <n v="225600"/>
    <n v="294"/>
    <n v="4"/>
    <x v="7"/>
    <x v="3"/>
    <x v="3"/>
    <x v="1"/>
    <x v="3"/>
    <x v="0"/>
    <x v="0"/>
  </r>
  <r>
    <x v="18"/>
    <x v="1"/>
    <x v="6"/>
    <x v="6"/>
    <n v="0"/>
    <n v="0"/>
    <n v="139"/>
    <n v="164020"/>
    <n v="195"/>
    <n v="4"/>
    <x v="7"/>
    <x v="3"/>
    <x v="3"/>
    <x v="1"/>
    <x v="5"/>
    <x v="2"/>
    <x v="1"/>
  </r>
  <r>
    <x v="18"/>
    <x v="1"/>
    <x v="6"/>
    <x v="6"/>
    <n v="0"/>
    <n v="0"/>
    <n v="56"/>
    <n v="78400"/>
    <n v="101"/>
    <n v="2"/>
    <x v="7"/>
    <x v="3"/>
    <x v="3"/>
    <x v="1"/>
    <x v="9"/>
    <x v="0"/>
    <x v="2"/>
  </r>
  <r>
    <x v="18"/>
    <x v="1"/>
    <x v="6"/>
    <x v="6"/>
    <n v="0"/>
    <n v="0"/>
    <n v="88"/>
    <n v="120560"/>
    <n v="122"/>
    <n v="3"/>
    <x v="7"/>
    <x v="3"/>
    <x v="3"/>
    <x v="1"/>
    <x v="7"/>
    <x v="2"/>
    <x v="1"/>
  </r>
  <r>
    <x v="18"/>
    <x v="1"/>
    <x v="6"/>
    <x v="6"/>
    <n v="0"/>
    <n v="0"/>
    <n v="134"/>
    <n v="163480"/>
    <n v="252"/>
    <n v="3"/>
    <x v="7"/>
    <x v="3"/>
    <x v="3"/>
    <x v="1"/>
    <x v="10"/>
    <x v="0"/>
    <x v="2"/>
  </r>
  <r>
    <x v="18"/>
    <x v="1"/>
    <x v="6"/>
    <x v="6"/>
    <n v="0"/>
    <n v="0"/>
    <n v="0"/>
    <n v="0"/>
    <n v="0"/>
    <n v="0"/>
    <x v="7"/>
    <x v="3"/>
    <x v="3"/>
    <x v="1"/>
    <x v="13"/>
    <x v="2"/>
    <x v="3"/>
  </r>
  <r>
    <x v="18"/>
    <x v="1"/>
    <x v="6"/>
    <x v="6"/>
    <n v="0"/>
    <n v="0"/>
    <n v="120"/>
    <n v="213600"/>
    <n v="201"/>
    <n v="5"/>
    <x v="7"/>
    <x v="3"/>
    <x v="3"/>
    <x v="1"/>
    <x v="8"/>
    <x v="0"/>
    <x v="1"/>
  </r>
  <r>
    <x v="18"/>
    <x v="1"/>
    <x v="6"/>
    <x v="6"/>
    <n v="0"/>
    <n v="0"/>
    <n v="0"/>
    <n v="0"/>
    <n v="0"/>
    <n v="0"/>
    <x v="7"/>
    <x v="3"/>
    <x v="3"/>
    <x v="1"/>
    <x v="14"/>
    <x v="2"/>
    <x v="3"/>
  </r>
  <r>
    <x v="18"/>
    <x v="1"/>
    <x v="6"/>
    <x v="6"/>
    <n v="0"/>
    <n v="0"/>
    <n v="116"/>
    <n v="179800"/>
    <n v="189"/>
    <n v="4"/>
    <x v="8"/>
    <x v="4"/>
    <x v="4"/>
    <x v="0"/>
    <x v="0"/>
    <x v="0"/>
    <x v="0"/>
  </r>
  <r>
    <x v="18"/>
    <x v="1"/>
    <x v="6"/>
    <x v="6"/>
    <n v="0"/>
    <n v="0"/>
    <n v="72"/>
    <n v="104400"/>
    <n v="110"/>
    <n v="2"/>
    <x v="8"/>
    <x v="4"/>
    <x v="4"/>
    <x v="0"/>
    <x v="2"/>
    <x v="2"/>
    <x v="1"/>
  </r>
  <r>
    <x v="18"/>
    <x v="1"/>
    <x v="6"/>
    <x v="6"/>
    <n v="0"/>
    <n v="0"/>
    <n v="94"/>
    <n v="150400"/>
    <n v="159"/>
    <n v="3"/>
    <x v="8"/>
    <x v="4"/>
    <x v="4"/>
    <x v="0"/>
    <x v="3"/>
    <x v="0"/>
    <x v="0"/>
  </r>
  <r>
    <x v="18"/>
    <x v="1"/>
    <x v="6"/>
    <x v="6"/>
    <n v="0"/>
    <n v="0"/>
    <n v="156"/>
    <n v="184080"/>
    <n v="183"/>
    <n v="4"/>
    <x v="8"/>
    <x v="4"/>
    <x v="4"/>
    <x v="0"/>
    <x v="5"/>
    <x v="2"/>
    <x v="1"/>
  </r>
  <r>
    <x v="18"/>
    <x v="1"/>
    <x v="6"/>
    <x v="6"/>
    <n v="0"/>
    <n v="0"/>
    <n v="74"/>
    <n v="103600"/>
    <n v="140"/>
    <n v="3"/>
    <x v="8"/>
    <x v="4"/>
    <x v="4"/>
    <x v="0"/>
    <x v="9"/>
    <x v="0"/>
    <x v="2"/>
  </r>
  <r>
    <x v="18"/>
    <x v="1"/>
    <x v="6"/>
    <x v="6"/>
    <n v="0"/>
    <n v="0"/>
    <n v="79"/>
    <n v="108230"/>
    <n v="117"/>
    <n v="2"/>
    <x v="8"/>
    <x v="4"/>
    <x v="4"/>
    <x v="0"/>
    <x v="7"/>
    <x v="2"/>
    <x v="1"/>
  </r>
  <r>
    <x v="18"/>
    <x v="1"/>
    <x v="6"/>
    <x v="6"/>
    <n v="0"/>
    <n v="0"/>
    <n v="177"/>
    <n v="215940"/>
    <n v="306"/>
    <n v="6"/>
    <x v="8"/>
    <x v="4"/>
    <x v="4"/>
    <x v="0"/>
    <x v="10"/>
    <x v="0"/>
    <x v="2"/>
  </r>
  <r>
    <x v="18"/>
    <x v="1"/>
    <x v="6"/>
    <x v="6"/>
    <n v="0"/>
    <n v="0"/>
    <n v="0"/>
    <n v="0"/>
    <n v="0"/>
    <n v="0"/>
    <x v="8"/>
    <x v="4"/>
    <x v="4"/>
    <x v="0"/>
    <x v="13"/>
    <x v="2"/>
    <x v="3"/>
  </r>
  <r>
    <x v="18"/>
    <x v="1"/>
    <x v="6"/>
    <x v="6"/>
    <n v="0"/>
    <n v="0"/>
    <n v="133"/>
    <n v="236740"/>
    <n v="166"/>
    <n v="4"/>
    <x v="8"/>
    <x v="4"/>
    <x v="4"/>
    <x v="0"/>
    <x v="8"/>
    <x v="0"/>
    <x v="1"/>
  </r>
  <r>
    <x v="18"/>
    <x v="1"/>
    <x v="6"/>
    <x v="6"/>
    <n v="0"/>
    <n v="0"/>
    <n v="0"/>
    <n v="0"/>
    <n v="0"/>
    <n v="0"/>
    <x v="8"/>
    <x v="4"/>
    <x v="4"/>
    <x v="0"/>
    <x v="14"/>
    <x v="2"/>
    <x v="3"/>
  </r>
  <r>
    <x v="18"/>
    <x v="1"/>
    <x v="6"/>
    <x v="6"/>
    <n v="0"/>
    <n v="0"/>
    <n v="67"/>
    <n v="100500"/>
    <n v="112"/>
    <n v="2"/>
    <x v="8"/>
    <x v="4"/>
    <x v="4"/>
    <x v="0"/>
    <x v="11"/>
    <x v="0"/>
    <x v="2"/>
  </r>
  <r>
    <x v="18"/>
    <x v="1"/>
    <x v="6"/>
    <x v="6"/>
    <n v="0"/>
    <n v="0"/>
    <n v="122"/>
    <n v="54900"/>
    <n v="214"/>
    <n v="4"/>
    <x v="8"/>
    <x v="4"/>
    <x v="4"/>
    <x v="0"/>
    <x v="4"/>
    <x v="1"/>
    <x v="0"/>
  </r>
  <r>
    <x v="18"/>
    <x v="1"/>
    <x v="6"/>
    <x v="6"/>
    <n v="0"/>
    <n v="0"/>
    <n v="72"/>
    <n v="111600"/>
    <n v="472"/>
    <n v="12"/>
    <x v="9"/>
    <x v="4"/>
    <x v="4"/>
    <x v="1"/>
    <x v="0"/>
    <x v="0"/>
    <x v="0"/>
  </r>
  <r>
    <x v="18"/>
    <x v="1"/>
    <x v="6"/>
    <x v="6"/>
    <n v="0"/>
    <n v="0"/>
    <n v="136"/>
    <n v="197200"/>
    <n v="673"/>
    <n v="20"/>
    <x v="9"/>
    <x v="4"/>
    <x v="4"/>
    <x v="1"/>
    <x v="2"/>
    <x v="2"/>
    <x v="1"/>
  </r>
  <r>
    <x v="18"/>
    <x v="1"/>
    <x v="6"/>
    <x v="6"/>
    <n v="0"/>
    <n v="0"/>
    <n v="121"/>
    <n v="193600"/>
    <n v="758"/>
    <n v="15"/>
    <x v="9"/>
    <x v="4"/>
    <x v="4"/>
    <x v="1"/>
    <x v="3"/>
    <x v="0"/>
    <x v="0"/>
  </r>
  <r>
    <x v="18"/>
    <x v="1"/>
    <x v="6"/>
    <x v="6"/>
    <n v="0"/>
    <n v="0"/>
    <n v="197"/>
    <n v="232460"/>
    <n v="1084"/>
    <n v="31"/>
    <x v="9"/>
    <x v="4"/>
    <x v="4"/>
    <x v="1"/>
    <x v="5"/>
    <x v="2"/>
    <x v="1"/>
  </r>
  <r>
    <x v="18"/>
    <x v="1"/>
    <x v="6"/>
    <x v="6"/>
    <n v="0"/>
    <n v="0"/>
    <n v="56"/>
    <n v="78400"/>
    <n v="280"/>
    <n v="8"/>
    <x v="9"/>
    <x v="4"/>
    <x v="4"/>
    <x v="1"/>
    <x v="9"/>
    <x v="0"/>
    <x v="2"/>
  </r>
  <r>
    <x v="18"/>
    <x v="1"/>
    <x v="6"/>
    <x v="6"/>
    <n v="0"/>
    <n v="0"/>
    <n v="101"/>
    <n v="138370"/>
    <n v="645"/>
    <n v="12"/>
    <x v="9"/>
    <x v="4"/>
    <x v="4"/>
    <x v="1"/>
    <x v="7"/>
    <x v="2"/>
    <x v="1"/>
  </r>
  <r>
    <x v="18"/>
    <x v="1"/>
    <x v="6"/>
    <x v="6"/>
    <n v="0"/>
    <n v="0"/>
    <n v="59"/>
    <n v="71980"/>
    <n v="335"/>
    <n v="9"/>
    <x v="9"/>
    <x v="4"/>
    <x v="4"/>
    <x v="1"/>
    <x v="10"/>
    <x v="0"/>
    <x v="2"/>
  </r>
  <r>
    <x v="18"/>
    <x v="1"/>
    <x v="6"/>
    <x v="6"/>
    <n v="0"/>
    <n v="0"/>
    <n v="0"/>
    <n v="0"/>
    <n v="0"/>
    <n v="0"/>
    <x v="9"/>
    <x v="4"/>
    <x v="4"/>
    <x v="1"/>
    <x v="13"/>
    <x v="2"/>
    <x v="3"/>
  </r>
  <r>
    <x v="18"/>
    <x v="1"/>
    <x v="6"/>
    <x v="6"/>
    <n v="0"/>
    <n v="0"/>
    <n v="163"/>
    <n v="252650"/>
    <n v="226"/>
    <n v="5"/>
    <x v="10"/>
    <x v="5"/>
    <x v="5"/>
    <x v="0"/>
    <x v="0"/>
    <x v="0"/>
    <x v="0"/>
  </r>
  <r>
    <x v="18"/>
    <x v="1"/>
    <x v="6"/>
    <x v="6"/>
    <n v="0"/>
    <n v="0"/>
    <n v="143"/>
    <n v="207350"/>
    <n v="154"/>
    <n v="5"/>
    <x v="10"/>
    <x v="5"/>
    <x v="5"/>
    <x v="0"/>
    <x v="2"/>
    <x v="2"/>
    <x v="1"/>
  </r>
  <r>
    <x v="18"/>
    <x v="1"/>
    <x v="6"/>
    <x v="6"/>
    <n v="0"/>
    <n v="0"/>
    <n v="88"/>
    <n v="140800"/>
    <n v="79"/>
    <n v="3"/>
    <x v="10"/>
    <x v="5"/>
    <x v="5"/>
    <x v="0"/>
    <x v="3"/>
    <x v="0"/>
    <x v="0"/>
  </r>
  <r>
    <x v="18"/>
    <x v="1"/>
    <x v="6"/>
    <x v="6"/>
    <n v="0"/>
    <n v="0"/>
    <n v="134"/>
    <n v="158120"/>
    <n v="178"/>
    <n v="4"/>
    <x v="10"/>
    <x v="5"/>
    <x v="5"/>
    <x v="0"/>
    <x v="5"/>
    <x v="2"/>
    <x v="1"/>
  </r>
  <r>
    <x v="18"/>
    <x v="1"/>
    <x v="6"/>
    <x v="6"/>
    <n v="0"/>
    <n v="0"/>
    <n v="92"/>
    <n v="128800"/>
    <n v="81"/>
    <n v="2"/>
    <x v="10"/>
    <x v="5"/>
    <x v="5"/>
    <x v="0"/>
    <x v="9"/>
    <x v="0"/>
    <x v="2"/>
  </r>
  <r>
    <x v="18"/>
    <x v="1"/>
    <x v="6"/>
    <x v="6"/>
    <n v="0"/>
    <n v="0"/>
    <n v="97"/>
    <n v="132890"/>
    <n v="135"/>
    <n v="2"/>
    <x v="10"/>
    <x v="5"/>
    <x v="5"/>
    <x v="0"/>
    <x v="7"/>
    <x v="2"/>
    <x v="1"/>
  </r>
  <r>
    <x v="18"/>
    <x v="1"/>
    <x v="6"/>
    <x v="6"/>
    <n v="0"/>
    <n v="0"/>
    <n v="83"/>
    <n v="101260"/>
    <n v="106"/>
    <n v="2"/>
    <x v="10"/>
    <x v="5"/>
    <x v="5"/>
    <x v="0"/>
    <x v="10"/>
    <x v="0"/>
    <x v="2"/>
  </r>
  <r>
    <x v="18"/>
    <x v="1"/>
    <x v="6"/>
    <x v="6"/>
    <n v="0"/>
    <n v="0"/>
    <n v="0"/>
    <n v="0"/>
    <n v="0"/>
    <n v="0"/>
    <x v="10"/>
    <x v="5"/>
    <x v="5"/>
    <x v="0"/>
    <x v="13"/>
    <x v="2"/>
    <x v="3"/>
  </r>
  <r>
    <x v="18"/>
    <x v="1"/>
    <x v="6"/>
    <x v="6"/>
    <n v="0"/>
    <n v="0"/>
    <n v="100"/>
    <n v="178000"/>
    <n v="106"/>
    <n v="3"/>
    <x v="10"/>
    <x v="5"/>
    <x v="5"/>
    <x v="0"/>
    <x v="8"/>
    <x v="0"/>
    <x v="1"/>
  </r>
  <r>
    <x v="18"/>
    <x v="1"/>
    <x v="6"/>
    <x v="6"/>
    <n v="0"/>
    <n v="0"/>
    <n v="0"/>
    <n v="0"/>
    <n v="0"/>
    <n v="0"/>
    <x v="10"/>
    <x v="5"/>
    <x v="5"/>
    <x v="0"/>
    <x v="14"/>
    <x v="2"/>
    <x v="3"/>
  </r>
  <r>
    <x v="18"/>
    <x v="1"/>
    <x v="6"/>
    <x v="6"/>
    <n v="0"/>
    <n v="0"/>
    <n v="103"/>
    <n v="154500"/>
    <n v="97"/>
    <n v="3"/>
    <x v="10"/>
    <x v="5"/>
    <x v="5"/>
    <x v="0"/>
    <x v="11"/>
    <x v="0"/>
    <x v="2"/>
  </r>
  <r>
    <x v="18"/>
    <x v="1"/>
    <x v="6"/>
    <x v="6"/>
    <n v="0"/>
    <n v="0"/>
    <n v="261"/>
    <n v="117450"/>
    <n v="327"/>
    <n v="6"/>
    <x v="10"/>
    <x v="5"/>
    <x v="5"/>
    <x v="0"/>
    <x v="4"/>
    <x v="1"/>
    <x v="0"/>
  </r>
  <r>
    <x v="18"/>
    <x v="1"/>
    <x v="6"/>
    <x v="6"/>
    <n v="0"/>
    <n v="0"/>
    <n v="176"/>
    <n v="140800"/>
    <n v="172"/>
    <n v="4"/>
    <x v="10"/>
    <x v="5"/>
    <x v="5"/>
    <x v="0"/>
    <x v="1"/>
    <x v="1"/>
    <x v="1"/>
  </r>
  <r>
    <x v="18"/>
    <x v="1"/>
    <x v="6"/>
    <x v="6"/>
    <n v="0"/>
    <n v="0"/>
    <n v="135"/>
    <n v="82350"/>
    <n v="108"/>
    <n v="3"/>
    <x v="10"/>
    <x v="5"/>
    <x v="5"/>
    <x v="0"/>
    <x v="6"/>
    <x v="1"/>
    <x v="0"/>
  </r>
  <r>
    <x v="18"/>
    <x v="1"/>
    <x v="6"/>
    <x v="6"/>
    <n v="0"/>
    <n v="0"/>
    <n v="202"/>
    <n v="313100"/>
    <n v="655"/>
    <n v="10"/>
    <x v="11"/>
    <x v="5"/>
    <x v="5"/>
    <x v="1"/>
    <x v="0"/>
    <x v="0"/>
    <x v="0"/>
  </r>
  <r>
    <x v="18"/>
    <x v="1"/>
    <x v="6"/>
    <x v="6"/>
    <n v="0"/>
    <n v="0"/>
    <n v="151"/>
    <n v="218950"/>
    <n v="513"/>
    <n v="6"/>
    <x v="11"/>
    <x v="5"/>
    <x v="5"/>
    <x v="1"/>
    <x v="2"/>
    <x v="2"/>
    <x v="1"/>
  </r>
  <r>
    <x v="18"/>
    <x v="1"/>
    <x v="6"/>
    <x v="6"/>
    <n v="0"/>
    <n v="0"/>
    <n v="231"/>
    <n v="369600"/>
    <n v="750"/>
    <n v="8"/>
    <x v="11"/>
    <x v="5"/>
    <x v="5"/>
    <x v="1"/>
    <x v="3"/>
    <x v="0"/>
    <x v="0"/>
  </r>
  <r>
    <x v="18"/>
    <x v="1"/>
    <x v="6"/>
    <x v="6"/>
    <n v="0"/>
    <n v="0"/>
    <n v="123"/>
    <n v="145140"/>
    <n v="488"/>
    <n v="5"/>
    <x v="11"/>
    <x v="5"/>
    <x v="5"/>
    <x v="1"/>
    <x v="5"/>
    <x v="2"/>
    <x v="1"/>
  </r>
  <r>
    <x v="18"/>
    <x v="1"/>
    <x v="6"/>
    <x v="6"/>
    <n v="0"/>
    <n v="0"/>
    <n v="79"/>
    <n v="110600"/>
    <n v="277"/>
    <n v="3"/>
    <x v="11"/>
    <x v="5"/>
    <x v="5"/>
    <x v="1"/>
    <x v="9"/>
    <x v="0"/>
    <x v="2"/>
  </r>
  <r>
    <x v="18"/>
    <x v="1"/>
    <x v="6"/>
    <x v="6"/>
    <n v="0"/>
    <n v="0"/>
    <n v="58"/>
    <n v="79460"/>
    <n v="237"/>
    <n v="3"/>
    <x v="11"/>
    <x v="5"/>
    <x v="5"/>
    <x v="1"/>
    <x v="7"/>
    <x v="2"/>
    <x v="1"/>
  </r>
  <r>
    <x v="18"/>
    <x v="1"/>
    <x v="6"/>
    <x v="6"/>
    <n v="0"/>
    <n v="0"/>
    <n v="0"/>
    <n v="0"/>
    <n v="0"/>
    <n v="0"/>
    <x v="11"/>
    <x v="5"/>
    <x v="5"/>
    <x v="1"/>
    <x v="10"/>
    <x v="0"/>
    <x v="2"/>
  </r>
  <r>
    <x v="18"/>
    <x v="1"/>
    <x v="6"/>
    <x v="6"/>
    <n v="0"/>
    <n v="0"/>
    <n v="0"/>
    <n v="0"/>
    <n v="0"/>
    <n v="0"/>
    <x v="11"/>
    <x v="5"/>
    <x v="5"/>
    <x v="1"/>
    <x v="13"/>
    <x v="2"/>
    <x v="3"/>
  </r>
  <r>
    <x v="19"/>
    <x v="1"/>
    <x v="7"/>
    <x v="7"/>
    <n v="918"/>
    <n v="569160"/>
    <n v="429"/>
    <n v="664950"/>
    <n v="615"/>
    <n v="10"/>
    <x v="0"/>
    <x v="0"/>
    <x v="0"/>
    <x v="0"/>
    <x v="0"/>
    <x v="0"/>
    <x v="0"/>
  </r>
  <r>
    <x v="19"/>
    <x v="1"/>
    <x v="7"/>
    <x v="7"/>
    <n v="0"/>
    <n v="0"/>
    <n v="46"/>
    <n v="66700"/>
    <n v="84"/>
    <n v="2"/>
    <x v="0"/>
    <x v="0"/>
    <x v="0"/>
    <x v="0"/>
    <x v="2"/>
    <x v="2"/>
    <x v="1"/>
  </r>
  <r>
    <x v="19"/>
    <x v="1"/>
    <x v="7"/>
    <x v="7"/>
    <n v="868"/>
    <n v="555520"/>
    <n v="323"/>
    <n v="516800"/>
    <n v="671"/>
    <n v="12"/>
    <x v="0"/>
    <x v="0"/>
    <x v="0"/>
    <x v="0"/>
    <x v="3"/>
    <x v="0"/>
    <x v="0"/>
  </r>
  <r>
    <x v="19"/>
    <x v="1"/>
    <x v="7"/>
    <x v="7"/>
    <n v="752"/>
    <n v="360960"/>
    <n v="357"/>
    <n v="421260"/>
    <n v="484"/>
    <n v="9"/>
    <x v="0"/>
    <x v="0"/>
    <x v="0"/>
    <x v="0"/>
    <x v="5"/>
    <x v="2"/>
    <x v="1"/>
  </r>
  <r>
    <x v="19"/>
    <x v="1"/>
    <x v="7"/>
    <x v="7"/>
    <n v="752"/>
    <n v="421120"/>
    <n v="312"/>
    <n v="436800"/>
    <n v="514"/>
    <n v="11"/>
    <x v="0"/>
    <x v="0"/>
    <x v="0"/>
    <x v="0"/>
    <x v="9"/>
    <x v="0"/>
    <x v="2"/>
  </r>
  <r>
    <x v="19"/>
    <x v="1"/>
    <x v="7"/>
    <x v="7"/>
    <n v="718"/>
    <n v="402080"/>
    <n v="331"/>
    <n v="453470"/>
    <n v="477"/>
    <n v="7"/>
    <x v="0"/>
    <x v="0"/>
    <x v="0"/>
    <x v="0"/>
    <x v="7"/>
    <x v="2"/>
    <x v="1"/>
  </r>
  <r>
    <x v="19"/>
    <x v="1"/>
    <x v="7"/>
    <x v="7"/>
    <n v="0"/>
    <n v="0"/>
    <n v="46"/>
    <n v="56120"/>
    <n v="73"/>
    <n v="2"/>
    <x v="0"/>
    <x v="0"/>
    <x v="0"/>
    <x v="0"/>
    <x v="10"/>
    <x v="0"/>
    <x v="2"/>
  </r>
  <r>
    <x v="19"/>
    <x v="1"/>
    <x v="7"/>
    <x v="7"/>
    <n v="940"/>
    <n v="441800"/>
    <n v="320"/>
    <n v="368000"/>
    <n v="610"/>
    <n v="10"/>
    <x v="0"/>
    <x v="0"/>
    <x v="0"/>
    <x v="0"/>
    <x v="13"/>
    <x v="2"/>
    <x v="3"/>
  </r>
  <r>
    <x v="19"/>
    <x v="1"/>
    <x v="7"/>
    <x v="7"/>
    <n v="0"/>
    <n v="0"/>
    <n v="46"/>
    <n v="81880"/>
    <n v="81"/>
    <n v="1"/>
    <x v="0"/>
    <x v="0"/>
    <x v="0"/>
    <x v="0"/>
    <x v="8"/>
    <x v="0"/>
    <x v="1"/>
  </r>
  <r>
    <x v="19"/>
    <x v="1"/>
    <x v="7"/>
    <x v="7"/>
    <n v="721"/>
    <n v="497490"/>
    <n v="285"/>
    <n v="481650"/>
    <n v="426"/>
    <n v="10"/>
    <x v="0"/>
    <x v="0"/>
    <x v="0"/>
    <x v="0"/>
    <x v="14"/>
    <x v="2"/>
    <x v="3"/>
  </r>
  <r>
    <x v="19"/>
    <x v="1"/>
    <x v="7"/>
    <x v="7"/>
    <n v="681"/>
    <n v="408600"/>
    <n v="301"/>
    <n v="451500"/>
    <n v="454"/>
    <n v="7"/>
    <x v="0"/>
    <x v="0"/>
    <x v="0"/>
    <x v="0"/>
    <x v="11"/>
    <x v="0"/>
    <x v="2"/>
  </r>
  <r>
    <x v="19"/>
    <x v="1"/>
    <x v="7"/>
    <x v="7"/>
    <n v="1419"/>
    <n v="269610"/>
    <n v="570"/>
    <n v="256500"/>
    <n v="978"/>
    <n v="18"/>
    <x v="0"/>
    <x v="0"/>
    <x v="0"/>
    <x v="0"/>
    <x v="4"/>
    <x v="1"/>
    <x v="0"/>
  </r>
  <r>
    <x v="19"/>
    <x v="1"/>
    <x v="7"/>
    <x v="7"/>
    <n v="1105"/>
    <n v="375700"/>
    <n v="403"/>
    <n v="322400"/>
    <n v="792"/>
    <n v="10"/>
    <x v="0"/>
    <x v="0"/>
    <x v="0"/>
    <x v="0"/>
    <x v="1"/>
    <x v="1"/>
    <x v="1"/>
  </r>
  <r>
    <x v="19"/>
    <x v="1"/>
    <x v="7"/>
    <x v="7"/>
    <n v="0"/>
    <n v="0"/>
    <n v="31"/>
    <n v="18910"/>
    <n v="62"/>
    <n v="1"/>
    <x v="0"/>
    <x v="0"/>
    <x v="0"/>
    <x v="0"/>
    <x v="6"/>
    <x v="1"/>
    <x v="0"/>
  </r>
  <r>
    <x v="19"/>
    <x v="1"/>
    <x v="7"/>
    <x v="7"/>
    <n v="1114"/>
    <n v="690680"/>
    <n v="293"/>
    <n v="454150"/>
    <n v="841"/>
    <n v="11"/>
    <x v="1"/>
    <x v="0"/>
    <x v="0"/>
    <x v="1"/>
    <x v="0"/>
    <x v="0"/>
    <x v="0"/>
  </r>
  <r>
    <x v="19"/>
    <x v="1"/>
    <x v="7"/>
    <x v="7"/>
    <n v="879"/>
    <n v="518610"/>
    <n v="300"/>
    <n v="435000"/>
    <n v="778"/>
    <n v="9"/>
    <x v="1"/>
    <x v="0"/>
    <x v="0"/>
    <x v="1"/>
    <x v="2"/>
    <x v="2"/>
    <x v="1"/>
  </r>
  <r>
    <x v="19"/>
    <x v="1"/>
    <x v="7"/>
    <x v="7"/>
    <n v="0"/>
    <n v="0"/>
    <n v="45"/>
    <n v="72000"/>
    <n v="130"/>
    <n v="1"/>
    <x v="1"/>
    <x v="0"/>
    <x v="0"/>
    <x v="1"/>
    <x v="3"/>
    <x v="0"/>
    <x v="0"/>
  </r>
  <r>
    <x v="19"/>
    <x v="1"/>
    <x v="7"/>
    <x v="7"/>
    <n v="0"/>
    <n v="0"/>
    <n v="64"/>
    <n v="75520"/>
    <n v="153"/>
    <n v="1"/>
    <x v="1"/>
    <x v="0"/>
    <x v="0"/>
    <x v="1"/>
    <x v="5"/>
    <x v="2"/>
    <x v="1"/>
  </r>
  <r>
    <x v="19"/>
    <x v="1"/>
    <x v="7"/>
    <x v="7"/>
    <n v="875"/>
    <n v="490000"/>
    <n v="309"/>
    <n v="432600"/>
    <n v="667"/>
    <n v="11"/>
    <x v="1"/>
    <x v="0"/>
    <x v="0"/>
    <x v="1"/>
    <x v="9"/>
    <x v="0"/>
    <x v="2"/>
  </r>
  <r>
    <x v="19"/>
    <x v="1"/>
    <x v="7"/>
    <x v="7"/>
    <n v="0"/>
    <n v="0"/>
    <n v="76"/>
    <n v="104120"/>
    <n v="238"/>
    <n v="3"/>
    <x v="1"/>
    <x v="0"/>
    <x v="0"/>
    <x v="1"/>
    <x v="7"/>
    <x v="2"/>
    <x v="1"/>
  </r>
  <r>
    <x v="19"/>
    <x v="1"/>
    <x v="7"/>
    <x v="7"/>
    <n v="996"/>
    <n v="488040"/>
    <n v="273"/>
    <n v="333060"/>
    <n v="830"/>
    <n v="10"/>
    <x v="1"/>
    <x v="0"/>
    <x v="0"/>
    <x v="1"/>
    <x v="10"/>
    <x v="0"/>
    <x v="2"/>
  </r>
  <r>
    <x v="19"/>
    <x v="1"/>
    <x v="7"/>
    <x v="7"/>
    <n v="965"/>
    <n v="453550"/>
    <n v="244"/>
    <n v="280600"/>
    <n v="714"/>
    <n v="7"/>
    <x v="1"/>
    <x v="0"/>
    <x v="0"/>
    <x v="1"/>
    <x v="13"/>
    <x v="2"/>
    <x v="3"/>
  </r>
  <r>
    <x v="19"/>
    <x v="1"/>
    <x v="7"/>
    <x v="7"/>
    <n v="767"/>
    <n v="544570"/>
    <n v="215"/>
    <n v="382700"/>
    <n v="584"/>
    <n v="5"/>
    <x v="1"/>
    <x v="0"/>
    <x v="0"/>
    <x v="1"/>
    <x v="8"/>
    <x v="0"/>
    <x v="1"/>
  </r>
  <r>
    <x v="19"/>
    <x v="1"/>
    <x v="7"/>
    <x v="7"/>
    <n v="0"/>
    <n v="0"/>
    <n v="40"/>
    <n v="62000"/>
    <n v="74"/>
    <n v="1"/>
    <x v="2"/>
    <x v="1"/>
    <x v="1"/>
    <x v="0"/>
    <x v="0"/>
    <x v="0"/>
    <x v="0"/>
  </r>
  <r>
    <x v="19"/>
    <x v="1"/>
    <x v="7"/>
    <x v="7"/>
    <n v="0"/>
    <n v="0"/>
    <n v="13"/>
    <n v="18850"/>
    <n v="36"/>
    <n v="0"/>
    <x v="2"/>
    <x v="1"/>
    <x v="1"/>
    <x v="0"/>
    <x v="2"/>
    <x v="2"/>
    <x v="1"/>
  </r>
  <r>
    <x v="19"/>
    <x v="1"/>
    <x v="7"/>
    <x v="7"/>
    <n v="0"/>
    <n v="0"/>
    <n v="64"/>
    <n v="102400"/>
    <n v="125"/>
    <n v="2"/>
    <x v="2"/>
    <x v="1"/>
    <x v="1"/>
    <x v="0"/>
    <x v="3"/>
    <x v="0"/>
    <x v="0"/>
  </r>
  <r>
    <x v="19"/>
    <x v="1"/>
    <x v="7"/>
    <x v="7"/>
    <n v="0"/>
    <n v="0"/>
    <n v="21"/>
    <n v="24780"/>
    <n v="39"/>
    <n v="0"/>
    <x v="2"/>
    <x v="1"/>
    <x v="1"/>
    <x v="0"/>
    <x v="5"/>
    <x v="2"/>
    <x v="1"/>
  </r>
  <r>
    <x v="19"/>
    <x v="1"/>
    <x v="7"/>
    <x v="7"/>
    <n v="622"/>
    <n v="348320"/>
    <n v="206"/>
    <n v="288400"/>
    <n v="554"/>
    <n v="5"/>
    <x v="2"/>
    <x v="1"/>
    <x v="1"/>
    <x v="0"/>
    <x v="9"/>
    <x v="0"/>
    <x v="2"/>
  </r>
  <r>
    <x v="19"/>
    <x v="1"/>
    <x v="7"/>
    <x v="7"/>
    <n v="0"/>
    <n v="0"/>
    <n v="46"/>
    <n v="63020"/>
    <n v="111"/>
    <n v="1"/>
    <x v="2"/>
    <x v="1"/>
    <x v="1"/>
    <x v="0"/>
    <x v="7"/>
    <x v="2"/>
    <x v="1"/>
  </r>
  <r>
    <x v="19"/>
    <x v="1"/>
    <x v="7"/>
    <x v="7"/>
    <n v="646"/>
    <n v="316540"/>
    <n v="255"/>
    <n v="311100"/>
    <n v="465"/>
    <n v="6"/>
    <x v="2"/>
    <x v="1"/>
    <x v="1"/>
    <x v="0"/>
    <x v="10"/>
    <x v="0"/>
    <x v="2"/>
  </r>
  <r>
    <x v="19"/>
    <x v="1"/>
    <x v="7"/>
    <x v="7"/>
    <n v="677"/>
    <n v="318190"/>
    <n v="217"/>
    <n v="249550"/>
    <n v="455"/>
    <n v="5"/>
    <x v="2"/>
    <x v="1"/>
    <x v="1"/>
    <x v="0"/>
    <x v="13"/>
    <x v="2"/>
    <x v="3"/>
  </r>
  <r>
    <x v="19"/>
    <x v="1"/>
    <x v="7"/>
    <x v="7"/>
    <n v="0"/>
    <n v="0"/>
    <n v="29"/>
    <n v="51620"/>
    <n v="74"/>
    <n v="1"/>
    <x v="2"/>
    <x v="1"/>
    <x v="1"/>
    <x v="0"/>
    <x v="8"/>
    <x v="0"/>
    <x v="1"/>
  </r>
  <r>
    <x v="19"/>
    <x v="1"/>
    <x v="7"/>
    <x v="7"/>
    <n v="417"/>
    <n v="287730"/>
    <n v="145"/>
    <n v="245050"/>
    <n v="268"/>
    <n v="4"/>
    <x v="2"/>
    <x v="1"/>
    <x v="1"/>
    <x v="0"/>
    <x v="14"/>
    <x v="2"/>
    <x v="3"/>
  </r>
  <r>
    <x v="19"/>
    <x v="1"/>
    <x v="7"/>
    <x v="7"/>
    <n v="574"/>
    <n v="344400"/>
    <n v="165"/>
    <n v="247500"/>
    <n v="439"/>
    <n v="5"/>
    <x v="2"/>
    <x v="1"/>
    <x v="1"/>
    <x v="0"/>
    <x v="11"/>
    <x v="0"/>
    <x v="2"/>
  </r>
  <r>
    <x v="19"/>
    <x v="1"/>
    <x v="7"/>
    <x v="7"/>
    <n v="961"/>
    <n v="182590"/>
    <n v="354"/>
    <n v="159300"/>
    <n v="733"/>
    <n v="8"/>
    <x v="2"/>
    <x v="1"/>
    <x v="1"/>
    <x v="0"/>
    <x v="4"/>
    <x v="1"/>
    <x v="0"/>
  </r>
  <r>
    <x v="19"/>
    <x v="1"/>
    <x v="7"/>
    <x v="7"/>
    <n v="558"/>
    <n v="345960"/>
    <n v="156"/>
    <n v="241800"/>
    <n v="729"/>
    <n v="5"/>
    <x v="3"/>
    <x v="1"/>
    <x v="1"/>
    <x v="1"/>
    <x v="0"/>
    <x v="0"/>
    <x v="0"/>
  </r>
  <r>
    <x v="19"/>
    <x v="1"/>
    <x v="7"/>
    <x v="7"/>
    <n v="408"/>
    <n v="240720"/>
    <n v="96"/>
    <n v="139200"/>
    <n v="577"/>
    <n v="5"/>
    <x v="3"/>
    <x v="1"/>
    <x v="1"/>
    <x v="1"/>
    <x v="2"/>
    <x v="2"/>
    <x v="1"/>
  </r>
  <r>
    <x v="19"/>
    <x v="1"/>
    <x v="7"/>
    <x v="7"/>
    <n v="585"/>
    <n v="374400"/>
    <n v="149"/>
    <n v="238400"/>
    <n v="687"/>
    <n v="7"/>
    <x v="3"/>
    <x v="1"/>
    <x v="1"/>
    <x v="1"/>
    <x v="3"/>
    <x v="0"/>
    <x v="0"/>
  </r>
  <r>
    <x v="19"/>
    <x v="1"/>
    <x v="7"/>
    <x v="7"/>
    <n v="507"/>
    <n v="243360"/>
    <n v="137"/>
    <n v="161660"/>
    <n v="641"/>
    <n v="7"/>
    <x v="3"/>
    <x v="1"/>
    <x v="1"/>
    <x v="1"/>
    <x v="5"/>
    <x v="2"/>
    <x v="1"/>
  </r>
  <r>
    <x v="19"/>
    <x v="1"/>
    <x v="7"/>
    <x v="7"/>
    <n v="0"/>
    <n v="0"/>
    <n v="43"/>
    <n v="60200"/>
    <n v="216"/>
    <n v="2"/>
    <x v="3"/>
    <x v="1"/>
    <x v="1"/>
    <x v="1"/>
    <x v="9"/>
    <x v="0"/>
    <x v="2"/>
  </r>
  <r>
    <x v="19"/>
    <x v="1"/>
    <x v="7"/>
    <x v="7"/>
    <n v="0"/>
    <n v="0"/>
    <n v="58"/>
    <n v="79460"/>
    <n v="257"/>
    <n v="2"/>
    <x v="3"/>
    <x v="1"/>
    <x v="1"/>
    <x v="1"/>
    <x v="7"/>
    <x v="2"/>
    <x v="1"/>
  </r>
  <r>
    <x v="19"/>
    <x v="1"/>
    <x v="7"/>
    <x v="7"/>
    <n v="0"/>
    <n v="0"/>
    <n v="36"/>
    <n v="43920"/>
    <n v="156"/>
    <n v="2"/>
    <x v="3"/>
    <x v="1"/>
    <x v="1"/>
    <x v="1"/>
    <x v="10"/>
    <x v="0"/>
    <x v="2"/>
  </r>
  <r>
    <x v="19"/>
    <x v="1"/>
    <x v="7"/>
    <x v="7"/>
    <n v="375"/>
    <n v="176250"/>
    <n v="67"/>
    <n v="77050"/>
    <n v="305"/>
    <n v="3"/>
    <x v="3"/>
    <x v="1"/>
    <x v="1"/>
    <x v="1"/>
    <x v="13"/>
    <x v="2"/>
    <x v="3"/>
  </r>
  <r>
    <x v="19"/>
    <x v="1"/>
    <x v="7"/>
    <x v="7"/>
    <n v="1096"/>
    <n v="679520"/>
    <n v="459"/>
    <n v="711450"/>
    <n v="702"/>
    <n v="11"/>
    <x v="4"/>
    <x v="2"/>
    <x v="2"/>
    <x v="0"/>
    <x v="0"/>
    <x v="0"/>
    <x v="0"/>
  </r>
  <r>
    <x v="19"/>
    <x v="1"/>
    <x v="7"/>
    <x v="7"/>
    <n v="0"/>
    <n v="0"/>
    <n v="48"/>
    <n v="69600"/>
    <n v="62"/>
    <n v="1"/>
    <x v="4"/>
    <x v="2"/>
    <x v="2"/>
    <x v="0"/>
    <x v="2"/>
    <x v="2"/>
    <x v="1"/>
  </r>
  <r>
    <x v="19"/>
    <x v="1"/>
    <x v="7"/>
    <x v="7"/>
    <n v="905"/>
    <n v="579200"/>
    <n v="359"/>
    <n v="574400"/>
    <n v="642"/>
    <n v="7"/>
    <x v="4"/>
    <x v="2"/>
    <x v="2"/>
    <x v="0"/>
    <x v="3"/>
    <x v="0"/>
    <x v="0"/>
  </r>
  <r>
    <x v="19"/>
    <x v="1"/>
    <x v="7"/>
    <x v="7"/>
    <n v="960"/>
    <n v="460800"/>
    <n v="392"/>
    <n v="462560"/>
    <n v="665"/>
    <n v="11"/>
    <x v="4"/>
    <x v="2"/>
    <x v="2"/>
    <x v="0"/>
    <x v="5"/>
    <x v="2"/>
    <x v="1"/>
  </r>
  <r>
    <x v="19"/>
    <x v="1"/>
    <x v="7"/>
    <x v="7"/>
    <n v="903"/>
    <n v="505680"/>
    <n v="406"/>
    <n v="568400"/>
    <n v="590"/>
    <n v="10"/>
    <x v="4"/>
    <x v="2"/>
    <x v="2"/>
    <x v="0"/>
    <x v="9"/>
    <x v="0"/>
    <x v="2"/>
  </r>
  <r>
    <x v="19"/>
    <x v="1"/>
    <x v="7"/>
    <x v="7"/>
    <n v="872"/>
    <n v="488320"/>
    <n v="314"/>
    <n v="430180"/>
    <n v="578"/>
    <n v="9"/>
    <x v="4"/>
    <x v="2"/>
    <x v="2"/>
    <x v="0"/>
    <x v="7"/>
    <x v="2"/>
    <x v="1"/>
  </r>
  <r>
    <x v="19"/>
    <x v="1"/>
    <x v="7"/>
    <x v="7"/>
    <n v="0"/>
    <n v="0"/>
    <n v="50"/>
    <n v="61000"/>
    <n v="79"/>
    <n v="1"/>
    <x v="4"/>
    <x v="2"/>
    <x v="2"/>
    <x v="0"/>
    <x v="10"/>
    <x v="0"/>
    <x v="2"/>
  </r>
  <r>
    <x v="19"/>
    <x v="1"/>
    <x v="7"/>
    <x v="7"/>
    <n v="895"/>
    <n v="420650"/>
    <n v="369"/>
    <n v="424350"/>
    <n v="516"/>
    <n v="10"/>
    <x v="4"/>
    <x v="2"/>
    <x v="2"/>
    <x v="0"/>
    <x v="13"/>
    <x v="2"/>
    <x v="3"/>
  </r>
  <r>
    <x v="19"/>
    <x v="1"/>
    <x v="7"/>
    <x v="7"/>
    <n v="787"/>
    <n v="558770"/>
    <n v="321"/>
    <n v="571380"/>
    <n v="538"/>
    <n v="6"/>
    <x v="4"/>
    <x v="2"/>
    <x v="2"/>
    <x v="0"/>
    <x v="8"/>
    <x v="0"/>
    <x v="1"/>
  </r>
  <r>
    <x v="19"/>
    <x v="1"/>
    <x v="7"/>
    <x v="7"/>
    <n v="844"/>
    <n v="582360"/>
    <n v="359"/>
    <n v="606710"/>
    <n v="478"/>
    <n v="7"/>
    <x v="4"/>
    <x v="2"/>
    <x v="2"/>
    <x v="0"/>
    <x v="14"/>
    <x v="2"/>
    <x v="3"/>
  </r>
  <r>
    <x v="19"/>
    <x v="1"/>
    <x v="7"/>
    <x v="7"/>
    <n v="0"/>
    <n v="0"/>
    <n v="28"/>
    <n v="42000"/>
    <n v="51"/>
    <n v="1"/>
    <x v="4"/>
    <x v="2"/>
    <x v="2"/>
    <x v="0"/>
    <x v="11"/>
    <x v="0"/>
    <x v="2"/>
  </r>
  <r>
    <x v="19"/>
    <x v="1"/>
    <x v="7"/>
    <x v="7"/>
    <n v="1651"/>
    <n v="313690"/>
    <n v="671"/>
    <n v="301950"/>
    <n v="1138"/>
    <n v="14"/>
    <x v="4"/>
    <x v="2"/>
    <x v="2"/>
    <x v="0"/>
    <x v="4"/>
    <x v="1"/>
    <x v="0"/>
  </r>
  <r>
    <x v="19"/>
    <x v="1"/>
    <x v="7"/>
    <x v="7"/>
    <n v="1348"/>
    <n v="458320"/>
    <n v="569"/>
    <n v="455200"/>
    <n v="862"/>
    <n v="10"/>
    <x v="4"/>
    <x v="2"/>
    <x v="2"/>
    <x v="0"/>
    <x v="1"/>
    <x v="1"/>
    <x v="1"/>
  </r>
  <r>
    <x v="19"/>
    <x v="1"/>
    <x v="7"/>
    <x v="7"/>
    <n v="1514"/>
    <n v="393640"/>
    <n v="562"/>
    <n v="342820"/>
    <n v="1068"/>
    <n v="17"/>
    <x v="4"/>
    <x v="2"/>
    <x v="2"/>
    <x v="0"/>
    <x v="6"/>
    <x v="1"/>
    <x v="0"/>
  </r>
  <r>
    <x v="19"/>
    <x v="1"/>
    <x v="7"/>
    <x v="7"/>
    <n v="0"/>
    <n v="0"/>
    <n v="34"/>
    <n v="34340"/>
    <n v="44"/>
    <n v="1"/>
    <x v="4"/>
    <x v="2"/>
    <x v="2"/>
    <x v="0"/>
    <x v="12"/>
    <x v="1"/>
    <x v="2"/>
  </r>
  <r>
    <x v="19"/>
    <x v="1"/>
    <x v="7"/>
    <x v="7"/>
    <n v="0"/>
    <n v="0"/>
    <n v="75"/>
    <n v="116250"/>
    <n v="729"/>
    <n v="8"/>
    <x v="5"/>
    <x v="2"/>
    <x v="2"/>
    <x v="1"/>
    <x v="0"/>
    <x v="0"/>
    <x v="0"/>
  </r>
  <r>
    <x v="19"/>
    <x v="1"/>
    <x v="7"/>
    <x v="7"/>
    <n v="0"/>
    <n v="0"/>
    <n v="91"/>
    <n v="131950"/>
    <n v="712"/>
    <n v="9"/>
    <x v="5"/>
    <x v="2"/>
    <x v="2"/>
    <x v="1"/>
    <x v="2"/>
    <x v="2"/>
    <x v="1"/>
  </r>
  <r>
    <x v="19"/>
    <x v="1"/>
    <x v="7"/>
    <x v="7"/>
    <n v="687"/>
    <n v="439680"/>
    <n v="145"/>
    <n v="232000"/>
    <n v="1030"/>
    <n v="15"/>
    <x v="5"/>
    <x v="2"/>
    <x v="2"/>
    <x v="1"/>
    <x v="3"/>
    <x v="0"/>
    <x v="0"/>
  </r>
  <r>
    <x v="19"/>
    <x v="1"/>
    <x v="7"/>
    <x v="7"/>
    <n v="608"/>
    <n v="291840"/>
    <n v="103"/>
    <n v="121540"/>
    <n v="923"/>
    <n v="9"/>
    <x v="5"/>
    <x v="2"/>
    <x v="2"/>
    <x v="1"/>
    <x v="5"/>
    <x v="2"/>
    <x v="1"/>
  </r>
  <r>
    <x v="19"/>
    <x v="1"/>
    <x v="7"/>
    <x v="7"/>
    <n v="0"/>
    <n v="0"/>
    <n v="55"/>
    <n v="77000"/>
    <n v="416"/>
    <n v="6"/>
    <x v="5"/>
    <x v="2"/>
    <x v="2"/>
    <x v="1"/>
    <x v="9"/>
    <x v="0"/>
    <x v="2"/>
  </r>
  <r>
    <x v="19"/>
    <x v="1"/>
    <x v="7"/>
    <x v="7"/>
    <n v="0"/>
    <n v="0"/>
    <n v="43"/>
    <n v="58910"/>
    <n v="390"/>
    <n v="4"/>
    <x v="5"/>
    <x v="2"/>
    <x v="2"/>
    <x v="1"/>
    <x v="7"/>
    <x v="2"/>
    <x v="1"/>
  </r>
  <r>
    <x v="19"/>
    <x v="1"/>
    <x v="7"/>
    <x v="7"/>
    <n v="0"/>
    <n v="0"/>
    <n v="44"/>
    <n v="53680"/>
    <n v="330"/>
    <n v="5"/>
    <x v="5"/>
    <x v="2"/>
    <x v="2"/>
    <x v="1"/>
    <x v="10"/>
    <x v="0"/>
    <x v="2"/>
  </r>
  <r>
    <x v="19"/>
    <x v="1"/>
    <x v="7"/>
    <x v="7"/>
    <n v="598"/>
    <n v="281060"/>
    <n v="63"/>
    <n v="72450"/>
    <n v="526"/>
    <n v="9"/>
    <x v="5"/>
    <x v="2"/>
    <x v="2"/>
    <x v="1"/>
    <x v="13"/>
    <x v="2"/>
    <x v="3"/>
  </r>
  <r>
    <x v="19"/>
    <x v="1"/>
    <x v="7"/>
    <x v="7"/>
    <n v="0"/>
    <n v="0"/>
    <n v="46"/>
    <n v="81880"/>
    <n v="411"/>
    <n v="5"/>
    <x v="5"/>
    <x v="2"/>
    <x v="2"/>
    <x v="1"/>
    <x v="8"/>
    <x v="0"/>
    <x v="1"/>
  </r>
  <r>
    <x v="19"/>
    <x v="1"/>
    <x v="7"/>
    <x v="7"/>
    <n v="1044"/>
    <n v="647280"/>
    <n v="391"/>
    <n v="606050"/>
    <n v="844"/>
    <n v="15"/>
    <x v="6"/>
    <x v="3"/>
    <x v="3"/>
    <x v="0"/>
    <x v="0"/>
    <x v="0"/>
    <x v="0"/>
  </r>
  <r>
    <x v="19"/>
    <x v="1"/>
    <x v="7"/>
    <x v="7"/>
    <n v="889"/>
    <n v="524510"/>
    <n v="390"/>
    <n v="565500"/>
    <n v="572"/>
    <n v="11"/>
    <x v="6"/>
    <x v="3"/>
    <x v="3"/>
    <x v="0"/>
    <x v="2"/>
    <x v="2"/>
    <x v="1"/>
  </r>
  <r>
    <x v="19"/>
    <x v="1"/>
    <x v="7"/>
    <x v="7"/>
    <n v="0"/>
    <n v="0"/>
    <n v="51"/>
    <n v="81600"/>
    <n v="94"/>
    <n v="1"/>
    <x v="6"/>
    <x v="3"/>
    <x v="3"/>
    <x v="0"/>
    <x v="3"/>
    <x v="0"/>
    <x v="0"/>
  </r>
  <r>
    <x v="19"/>
    <x v="1"/>
    <x v="7"/>
    <x v="7"/>
    <n v="1036"/>
    <n v="497280"/>
    <n v="401"/>
    <n v="473180"/>
    <n v="727"/>
    <n v="12"/>
    <x v="6"/>
    <x v="3"/>
    <x v="3"/>
    <x v="0"/>
    <x v="5"/>
    <x v="2"/>
    <x v="1"/>
  </r>
  <r>
    <x v="19"/>
    <x v="1"/>
    <x v="7"/>
    <x v="7"/>
    <n v="823"/>
    <n v="460880"/>
    <n v="384"/>
    <n v="537600"/>
    <n v="599"/>
    <n v="14"/>
    <x v="6"/>
    <x v="3"/>
    <x v="3"/>
    <x v="0"/>
    <x v="9"/>
    <x v="0"/>
    <x v="2"/>
  </r>
  <r>
    <x v="19"/>
    <x v="1"/>
    <x v="7"/>
    <x v="7"/>
    <n v="908"/>
    <n v="508480"/>
    <n v="369"/>
    <n v="505530"/>
    <n v="668"/>
    <n v="14"/>
    <x v="6"/>
    <x v="3"/>
    <x v="3"/>
    <x v="0"/>
    <x v="7"/>
    <x v="2"/>
    <x v="1"/>
  </r>
  <r>
    <x v="19"/>
    <x v="1"/>
    <x v="7"/>
    <x v="7"/>
    <n v="0"/>
    <n v="0"/>
    <n v="49"/>
    <n v="59780"/>
    <n v="97"/>
    <n v="2"/>
    <x v="6"/>
    <x v="3"/>
    <x v="3"/>
    <x v="0"/>
    <x v="10"/>
    <x v="0"/>
    <x v="2"/>
  </r>
  <r>
    <x v="19"/>
    <x v="1"/>
    <x v="7"/>
    <x v="7"/>
    <n v="1176"/>
    <n v="552720"/>
    <n v="377"/>
    <n v="433550"/>
    <n v="786"/>
    <n v="13"/>
    <x v="6"/>
    <x v="3"/>
    <x v="3"/>
    <x v="0"/>
    <x v="13"/>
    <x v="2"/>
    <x v="3"/>
  </r>
  <r>
    <x v="19"/>
    <x v="1"/>
    <x v="7"/>
    <x v="7"/>
    <n v="670"/>
    <n v="475700"/>
    <n v="278"/>
    <n v="494840"/>
    <n v="536"/>
    <n v="8"/>
    <x v="6"/>
    <x v="3"/>
    <x v="3"/>
    <x v="0"/>
    <x v="8"/>
    <x v="0"/>
    <x v="1"/>
  </r>
  <r>
    <x v="19"/>
    <x v="1"/>
    <x v="7"/>
    <x v="7"/>
    <n v="782"/>
    <n v="539580"/>
    <n v="286"/>
    <n v="483340"/>
    <n v="486"/>
    <n v="10"/>
    <x v="6"/>
    <x v="3"/>
    <x v="3"/>
    <x v="0"/>
    <x v="14"/>
    <x v="2"/>
    <x v="3"/>
  </r>
  <r>
    <x v="19"/>
    <x v="1"/>
    <x v="7"/>
    <x v="7"/>
    <n v="635"/>
    <n v="381000"/>
    <n v="277"/>
    <n v="415500"/>
    <n v="481"/>
    <n v="10"/>
    <x v="6"/>
    <x v="3"/>
    <x v="3"/>
    <x v="0"/>
    <x v="11"/>
    <x v="0"/>
    <x v="2"/>
  </r>
  <r>
    <x v="19"/>
    <x v="1"/>
    <x v="7"/>
    <x v="7"/>
    <n v="0"/>
    <n v="0"/>
    <n v="63"/>
    <n v="28350"/>
    <n v="126"/>
    <n v="1"/>
    <x v="6"/>
    <x v="3"/>
    <x v="3"/>
    <x v="0"/>
    <x v="4"/>
    <x v="1"/>
    <x v="0"/>
  </r>
  <r>
    <x v="19"/>
    <x v="1"/>
    <x v="7"/>
    <x v="7"/>
    <n v="1283"/>
    <n v="436220"/>
    <n v="489"/>
    <n v="391200"/>
    <n v="936"/>
    <n v="18"/>
    <x v="6"/>
    <x v="3"/>
    <x v="3"/>
    <x v="0"/>
    <x v="1"/>
    <x v="1"/>
    <x v="1"/>
  </r>
  <r>
    <x v="19"/>
    <x v="1"/>
    <x v="7"/>
    <x v="7"/>
    <n v="1323"/>
    <n v="343980"/>
    <n v="521"/>
    <n v="317810"/>
    <n v="1012"/>
    <n v="17"/>
    <x v="6"/>
    <x v="3"/>
    <x v="3"/>
    <x v="0"/>
    <x v="6"/>
    <x v="1"/>
    <x v="0"/>
  </r>
  <r>
    <x v="19"/>
    <x v="1"/>
    <x v="7"/>
    <x v="7"/>
    <n v="0"/>
    <n v="0"/>
    <n v="110"/>
    <n v="170500"/>
    <n v="257"/>
    <n v="4"/>
    <x v="7"/>
    <x v="3"/>
    <x v="3"/>
    <x v="1"/>
    <x v="0"/>
    <x v="0"/>
    <x v="0"/>
  </r>
  <r>
    <x v="19"/>
    <x v="1"/>
    <x v="7"/>
    <x v="7"/>
    <n v="728"/>
    <n v="429520"/>
    <n v="282"/>
    <n v="408900"/>
    <n v="658"/>
    <n v="11"/>
    <x v="7"/>
    <x v="3"/>
    <x v="3"/>
    <x v="1"/>
    <x v="2"/>
    <x v="2"/>
    <x v="1"/>
  </r>
  <r>
    <x v="19"/>
    <x v="1"/>
    <x v="7"/>
    <x v="7"/>
    <n v="712"/>
    <n v="455680"/>
    <n v="297"/>
    <n v="475200"/>
    <n v="698"/>
    <n v="11"/>
    <x v="7"/>
    <x v="3"/>
    <x v="3"/>
    <x v="1"/>
    <x v="3"/>
    <x v="0"/>
    <x v="0"/>
  </r>
  <r>
    <x v="19"/>
    <x v="1"/>
    <x v="7"/>
    <x v="7"/>
    <n v="0"/>
    <n v="0"/>
    <n v="57"/>
    <n v="67260"/>
    <n v="136"/>
    <n v="2"/>
    <x v="7"/>
    <x v="3"/>
    <x v="3"/>
    <x v="1"/>
    <x v="5"/>
    <x v="2"/>
    <x v="1"/>
  </r>
  <r>
    <x v="19"/>
    <x v="1"/>
    <x v="7"/>
    <x v="7"/>
    <n v="0"/>
    <n v="0"/>
    <n v="25"/>
    <n v="35000"/>
    <n v="75"/>
    <n v="1"/>
    <x v="7"/>
    <x v="3"/>
    <x v="3"/>
    <x v="1"/>
    <x v="9"/>
    <x v="0"/>
    <x v="2"/>
  </r>
  <r>
    <x v="19"/>
    <x v="1"/>
    <x v="7"/>
    <x v="7"/>
    <n v="615"/>
    <n v="344400"/>
    <n v="192"/>
    <n v="263040"/>
    <n v="540"/>
    <n v="5"/>
    <x v="7"/>
    <x v="3"/>
    <x v="3"/>
    <x v="1"/>
    <x v="7"/>
    <x v="2"/>
    <x v="1"/>
  </r>
  <r>
    <x v="19"/>
    <x v="1"/>
    <x v="7"/>
    <x v="7"/>
    <n v="0"/>
    <n v="0"/>
    <n v="72"/>
    <n v="87840"/>
    <n v="178"/>
    <n v="2"/>
    <x v="7"/>
    <x v="3"/>
    <x v="3"/>
    <x v="1"/>
    <x v="10"/>
    <x v="0"/>
    <x v="2"/>
  </r>
  <r>
    <x v="19"/>
    <x v="1"/>
    <x v="7"/>
    <x v="7"/>
    <n v="638"/>
    <n v="299860"/>
    <n v="169"/>
    <n v="194350"/>
    <n v="463"/>
    <n v="6"/>
    <x v="7"/>
    <x v="3"/>
    <x v="3"/>
    <x v="1"/>
    <x v="13"/>
    <x v="2"/>
    <x v="3"/>
  </r>
  <r>
    <x v="19"/>
    <x v="1"/>
    <x v="7"/>
    <x v="7"/>
    <n v="0"/>
    <n v="0"/>
    <n v="51"/>
    <n v="90780"/>
    <n v="149"/>
    <n v="1"/>
    <x v="7"/>
    <x v="3"/>
    <x v="3"/>
    <x v="1"/>
    <x v="8"/>
    <x v="0"/>
    <x v="1"/>
  </r>
  <r>
    <x v="19"/>
    <x v="1"/>
    <x v="7"/>
    <x v="7"/>
    <n v="549"/>
    <n v="378810"/>
    <n v="146"/>
    <n v="246740"/>
    <n v="398"/>
    <n v="5"/>
    <x v="7"/>
    <x v="3"/>
    <x v="3"/>
    <x v="1"/>
    <x v="14"/>
    <x v="2"/>
    <x v="3"/>
  </r>
  <r>
    <x v="19"/>
    <x v="1"/>
    <x v="7"/>
    <x v="7"/>
    <n v="986"/>
    <n v="611320"/>
    <n v="299"/>
    <n v="463450"/>
    <n v="865"/>
    <n v="11"/>
    <x v="8"/>
    <x v="4"/>
    <x v="4"/>
    <x v="0"/>
    <x v="0"/>
    <x v="0"/>
    <x v="0"/>
  </r>
  <r>
    <x v="19"/>
    <x v="1"/>
    <x v="7"/>
    <x v="7"/>
    <n v="734"/>
    <n v="433060"/>
    <n v="263"/>
    <n v="381350"/>
    <n v="575"/>
    <n v="6"/>
    <x v="8"/>
    <x v="4"/>
    <x v="4"/>
    <x v="0"/>
    <x v="2"/>
    <x v="2"/>
    <x v="1"/>
  </r>
  <r>
    <x v="19"/>
    <x v="1"/>
    <x v="7"/>
    <x v="7"/>
    <n v="830"/>
    <n v="531200"/>
    <n v="301"/>
    <n v="481600"/>
    <n v="681"/>
    <n v="7"/>
    <x v="8"/>
    <x v="4"/>
    <x v="4"/>
    <x v="0"/>
    <x v="3"/>
    <x v="0"/>
    <x v="0"/>
  </r>
  <r>
    <x v="19"/>
    <x v="1"/>
    <x v="7"/>
    <x v="7"/>
    <n v="787"/>
    <n v="377760"/>
    <n v="275"/>
    <n v="324500"/>
    <n v="685"/>
    <n v="10"/>
    <x v="8"/>
    <x v="4"/>
    <x v="4"/>
    <x v="0"/>
    <x v="5"/>
    <x v="2"/>
    <x v="1"/>
  </r>
  <r>
    <x v="19"/>
    <x v="1"/>
    <x v="7"/>
    <x v="7"/>
    <n v="0"/>
    <n v="0"/>
    <n v="44"/>
    <n v="61600"/>
    <n v="95"/>
    <n v="1"/>
    <x v="8"/>
    <x v="4"/>
    <x v="4"/>
    <x v="0"/>
    <x v="9"/>
    <x v="0"/>
    <x v="2"/>
  </r>
  <r>
    <x v="19"/>
    <x v="1"/>
    <x v="7"/>
    <x v="7"/>
    <n v="736"/>
    <n v="412160"/>
    <n v="217"/>
    <n v="297290"/>
    <n v="629"/>
    <n v="7"/>
    <x v="8"/>
    <x v="4"/>
    <x v="4"/>
    <x v="0"/>
    <x v="7"/>
    <x v="2"/>
    <x v="1"/>
  </r>
  <r>
    <x v="19"/>
    <x v="1"/>
    <x v="7"/>
    <x v="7"/>
    <n v="0"/>
    <n v="0"/>
    <n v="97"/>
    <n v="118340"/>
    <n v="207"/>
    <n v="2"/>
    <x v="8"/>
    <x v="4"/>
    <x v="4"/>
    <x v="0"/>
    <x v="10"/>
    <x v="0"/>
    <x v="2"/>
  </r>
  <r>
    <x v="19"/>
    <x v="1"/>
    <x v="7"/>
    <x v="7"/>
    <n v="754"/>
    <n v="354380"/>
    <n v="190"/>
    <n v="218500"/>
    <n v="559"/>
    <n v="5"/>
    <x v="8"/>
    <x v="4"/>
    <x v="4"/>
    <x v="0"/>
    <x v="13"/>
    <x v="2"/>
    <x v="3"/>
  </r>
  <r>
    <x v="19"/>
    <x v="1"/>
    <x v="7"/>
    <x v="7"/>
    <n v="0"/>
    <n v="0"/>
    <n v="54"/>
    <n v="96120"/>
    <n v="111"/>
    <n v="1"/>
    <x v="8"/>
    <x v="4"/>
    <x v="4"/>
    <x v="0"/>
    <x v="8"/>
    <x v="0"/>
    <x v="1"/>
  </r>
  <r>
    <x v="19"/>
    <x v="1"/>
    <x v="7"/>
    <x v="7"/>
    <n v="496"/>
    <n v="342240"/>
    <n v="146"/>
    <n v="246740"/>
    <n v="346"/>
    <n v="4"/>
    <x v="8"/>
    <x v="4"/>
    <x v="4"/>
    <x v="0"/>
    <x v="14"/>
    <x v="2"/>
    <x v="3"/>
  </r>
  <r>
    <x v="19"/>
    <x v="1"/>
    <x v="7"/>
    <x v="7"/>
    <n v="625"/>
    <n v="375000"/>
    <n v="243"/>
    <n v="364500"/>
    <n v="486"/>
    <n v="8"/>
    <x v="8"/>
    <x v="4"/>
    <x v="4"/>
    <x v="0"/>
    <x v="11"/>
    <x v="0"/>
    <x v="2"/>
  </r>
  <r>
    <x v="19"/>
    <x v="1"/>
    <x v="7"/>
    <x v="7"/>
    <n v="0"/>
    <n v="0"/>
    <n v="65"/>
    <n v="29250"/>
    <n v="147"/>
    <n v="2"/>
    <x v="8"/>
    <x v="4"/>
    <x v="4"/>
    <x v="0"/>
    <x v="4"/>
    <x v="1"/>
    <x v="0"/>
  </r>
  <r>
    <x v="19"/>
    <x v="1"/>
    <x v="7"/>
    <x v="7"/>
    <n v="808"/>
    <n v="500960"/>
    <n v="125"/>
    <n v="193750"/>
    <n v="1137"/>
    <n v="18"/>
    <x v="9"/>
    <x v="4"/>
    <x v="4"/>
    <x v="1"/>
    <x v="0"/>
    <x v="0"/>
    <x v="0"/>
  </r>
  <r>
    <x v="19"/>
    <x v="1"/>
    <x v="7"/>
    <x v="7"/>
    <n v="631"/>
    <n v="372290"/>
    <n v="133"/>
    <n v="192850"/>
    <n v="1150"/>
    <n v="21"/>
    <x v="9"/>
    <x v="4"/>
    <x v="4"/>
    <x v="1"/>
    <x v="2"/>
    <x v="2"/>
    <x v="1"/>
  </r>
  <r>
    <x v="19"/>
    <x v="1"/>
    <x v="7"/>
    <x v="7"/>
    <n v="0"/>
    <n v="0"/>
    <n v="88"/>
    <n v="140800"/>
    <n v="656"/>
    <n v="14"/>
    <x v="9"/>
    <x v="4"/>
    <x v="4"/>
    <x v="1"/>
    <x v="3"/>
    <x v="0"/>
    <x v="0"/>
  </r>
  <r>
    <x v="19"/>
    <x v="1"/>
    <x v="7"/>
    <x v="7"/>
    <n v="592"/>
    <n v="284160"/>
    <n v="165"/>
    <n v="194700"/>
    <n v="1492"/>
    <n v="19"/>
    <x v="9"/>
    <x v="4"/>
    <x v="4"/>
    <x v="1"/>
    <x v="5"/>
    <x v="2"/>
    <x v="1"/>
  </r>
  <r>
    <x v="19"/>
    <x v="1"/>
    <x v="7"/>
    <x v="7"/>
    <n v="561"/>
    <n v="314160"/>
    <n v="80"/>
    <n v="112000"/>
    <n v="752"/>
    <n v="9"/>
    <x v="9"/>
    <x v="4"/>
    <x v="4"/>
    <x v="1"/>
    <x v="9"/>
    <x v="0"/>
    <x v="2"/>
  </r>
  <r>
    <x v="19"/>
    <x v="1"/>
    <x v="7"/>
    <x v="7"/>
    <n v="0"/>
    <n v="0"/>
    <n v="70"/>
    <n v="95900"/>
    <n v="564"/>
    <n v="11"/>
    <x v="9"/>
    <x v="4"/>
    <x v="4"/>
    <x v="1"/>
    <x v="7"/>
    <x v="2"/>
    <x v="1"/>
  </r>
  <r>
    <x v="19"/>
    <x v="1"/>
    <x v="7"/>
    <x v="7"/>
    <n v="549"/>
    <n v="269010"/>
    <n v="82"/>
    <n v="100040"/>
    <n v="791"/>
    <n v="11"/>
    <x v="9"/>
    <x v="4"/>
    <x v="4"/>
    <x v="1"/>
    <x v="10"/>
    <x v="0"/>
    <x v="2"/>
  </r>
  <r>
    <x v="19"/>
    <x v="1"/>
    <x v="7"/>
    <x v="7"/>
    <n v="506"/>
    <n v="237820"/>
    <n v="56"/>
    <n v="64400"/>
    <n v="443"/>
    <n v="7"/>
    <x v="9"/>
    <x v="4"/>
    <x v="4"/>
    <x v="1"/>
    <x v="13"/>
    <x v="2"/>
    <x v="3"/>
  </r>
  <r>
    <x v="19"/>
    <x v="1"/>
    <x v="7"/>
    <x v="7"/>
    <n v="1011"/>
    <n v="626820"/>
    <n v="459"/>
    <n v="711450"/>
    <n v="763"/>
    <n v="15"/>
    <x v="10"/>
    <x v="5"/>
    <x v="5"/>
    <x v="0"/>
    <x v="0"/>
    <x v="0"/>
    <x v="0"/>
  </r>
  <r>
    <x v="19"/>
    <x v="1"/>
    <x v="7"/>
    <x v="7"/>
    <n v="961"/>
    <n v="566990"/>
    <n v="414"/>
    <n v="600300"/>
    <n v="688"/>
    <n v="13"/>
    <x v="10"/>
    <x v="5"/>
    <x v="5"/>
    <x v="0"/>
    <x v="2"/>
    <x v="2"/>
    <x v="1"/>
  </r>
  <r>
    <x v="19"/>
    <x v="1"/>
    <x v="7"/>
    <x v="7"/>
    <n v="987"/>
    <n v="631680"/>
    <n v="385"/>
    <n v="616000"/>
    <n v="674"/>
    <n v="7"/>
    <x v="10"/>
    <x v="5"/>
    <x v="5"/>
    <x v="0"/>
    <x v="3"/>
    <x v="0"/>
    <x v="0"/>
  </r>
  <r>
    <x v="19"/>
    <x v="1"/>
    <x v="7"/>
    <x v="7"/>
    <n v="1030"/>
    <n v="494400"/>
    <n v="452"/>
    <n v="533360"/>
    <n v="745"/>
    <n v="11"/>
    <x v="10"/>
    <x v="5"/>
    <x v="5"/>
    <x v="0"/>
    <x v="5"/>
    <x v="2"/>
    <x v="1"/>
  </r>
  <r>
    <x v="19"/>
    <x v="1"/>
    <x v="7"/>
    <x v="7"/>
    <n v="705"/>
    <n v="394800"/>
    <n v="280"/>
    <n v="392000"/>
    <n v="498"/>
    <n v="8"/>
    <x v="10"/>
    <x v="5"/>
    <x v="5"/>
    <x v="0"/>
    <x v="9"/>
    <x v="0"/>
    <x v="2"/>
  </r>
  <r>
    <x v="19"/>
    <x v="1"/>
    <x v="7"/>
    <x v="7"/>
    <n v="896"/>
    <n v="501760"/>
    <n v="368"/>
    <n v="504160"/>
    <n v="651"/>
    <n v="12"/>
    <x v="10"/>
    <x v="5"/>
    <x v="5"/>
    <x v="0"/>
    <x v="7"/>
    <x v="2"/>
    <x v="1"/>
  </r>
  <r>
    <x v="19"/>
    <x v="1"/>
    <x v="7"/>
    <x v="7"/>
    <n v="924"/>
    <n v="452760"/>
    <n v="317"/>
    <n v="386740"/>
    <n v="704"/>
    <n v="9"/>
    <x v="10"/>
    <x v="5"/>
    <x v="5"/>
    <x v="0"/>
    <x v="10"/>
    <x v="0"/>
    <x v="2"/>
  </r>
  <r>
    <x v="19"/>
    <x v="1"/>
    <x v="7"/>
    <x v="7"/>
    <n v="1122"/>
    <n v="527340"/>
    <n v="398"/>
    <n v="457700"/>
    <n v="716"/>
    <n v="8"/>
    <x v="10"/>
    <x v="5"/>
    <x v="5"/>
    <x v="0"/>
    <x v="13"/>
    <x v="2"/>
    <x v="3"/>
  </r>
  <r>
    <x v="19"/>
    <x v="1"/>
    <x v="7"/>
    <x v="7"/>
    <n v="708"/>
    <n v="502680"/>
    <n v="298"/>
    <n v="530440"/>
    <n v="507"/>
    <n v="9"/>
    <x v="10"/>
    <x v="5"/>
    <x v="5"/>
    <x v="0"/>
    <x v="8"/>
    <x v="0"/>
    <x v="1"/>
  </r>
  <r>
    <x v="19"/>
    <x v="1"/>
    <x v="7"/>
    <x v="7"/>
    <n v="747"/>
    <n v="515430"/>
    <n v="227"/>
    <n v="383630"/>
    <n v="513"/>
    <n v="7"/>
    <x v="10"/>
    <x v="5"/>
    <x v="5"/>
    <x v="0"/>
    <x v="14"/>
    <x v="2"/>
    <x v="3"/>
  </r>
  <r>
    <x v="19"/>
    <x v="1"/>
    <x v="7"/>
    <x v="7"/>
    <n v="0"/>
    <n v="0"/>
    <n v="37"/>
    <n v="55500"/>
    <n v="59"/>
    <n v="1"/>
    <x v="10"/>
    <x v="5"/>
    <x v="5"/>
    <x v="0"/>
    <x v="11"/>
    <x v="0"/>
    <x v="2"/>
  </r>
  <r>
    <x v="19"/>
    <x v="1"/>
    <x v="7"/>
    <x v="7"/>
    <n v="0"/>
    <n v="0"/>
    <n v="108"/>
    <n v="48600"/>
    <n v="216"/>
    <n v="3"/>
    <x v="10"/>
    <x v="5"/>
    <x v="5"/>
    <x v="0"/>
    <x v="4"/>
    <x v="1"/>
    <x v="0"/>
  </r>
  <r>
    <x v="19"/>
    <x v="1"/>
    <x v="7"/>
    <x v="7"/>
    <n v="0"/>
    <n v="0"/>
    <n v="63"/>
    <n v="50400"/>
    <n v="107"/>
    <n v="2"/>
    <x v="10"/>
    <x v="5"/>
    <x v="5"/>
    <x v="0"/>
    <x v="1"/>
    <x v="1"/>
    <x v="1"/>
  </r>
  <r>
    <x v="19"/>
    <x v="1"/>
    <x v="7"/>
    <x v="7"/>
    <n v="1274"/>
    <n v="331240"/>
    <n v="523"/>
    <n v="319030"/>
    <n v="846"/>
    <n v="13"/>
    <x v="10"/>
    <x v="5"/>
    <x v="5"/>
    <x v="0"/>
    <x v="6"/>
    <x v="1"/>
    <x v="0"/>
  </r>
  <r>
    <x v="19"/>
    <x v="1"/>
    <x v="7"/>
    <x v="7"/>
    <n v="993"/>
    <n v="615660"/>
    <n v="215"/>
    <n v="333250"/>
    <n v="1422"/>
    <n v="11"/>
    <x v="11"/>
    <x v="5"/>
    <x v="5"/>
    <x v="1"/>
    <x v="0"/>
    <x v="0"/>
    <x v="0"/>
  </r>
  <r>
    <x v="19"/>
    <x v="1"/>
    <x v="7"/>
    <x v="7"/>
    <n v="809"/>
    <n v="477310"/>
    <n v="226"/>
    <n v="327700"/>
    <n v="1088"/>
    <n v="8"/>
    <x v="11"/>
    <x v="5"/>
    <x v="5"/>
    <x v="1"/>
    <x v="2"/>
    <x v="2"/>
    <x v="1"/>
  </r>
  <r>
    <x v="19"/>
    <x v="1"/>
    <x v="7"/>
    <x v="7"/>
    <n v="0"/>
    <n v="0"/>
    <n v="107"/>
    <n v="171200"/>
    <n v="640"/>
    <n v="3"/>
    <x v="11"/>
    <x v="5"/>
    <x v="5"/>
    <x v="1"/>
    <x v="3"/>
    <x v="0"/>
    <x v="0"/>
  </r>
  <r>
    <x v="19"/>
    <x v="1"/>
    <x v="7"/>
    <x v="7"/>
    <n v="719"/>
    <n v="345120"/>
    <n v="196"/>
    <n v="231280"/>
    <n v="1004"/>
    <n v="7"/>
    <x v="11"/>
    <x v="5"/>
    <x v="5"/>
    <x v="1"/>
    <x v="5"/>
    <x v="2"/>
    <x v="1"/>
  </r>
  <r>
    <x v="19"/>
    <x v="1"/>
    <x v="7"/>
    <x v="7"/>
    <n v="0"/>
    <n v="0"/>
    <n v="41"/>
    <n v="57400"/>
    <n v="234"/>
    <n v="2"/>
    <x v="11"/>
    <x v="5"/>
    <x v="5"/>
    <x v="1"/>
    <x v="9"/>
    <x v="0"/>
    <x v="2"/>
  </r>
  <r>
    <x v="19"/>
    <x v="1"/>
    <x v="7"/>
    <x v="7"/>
    <n v="0"/>
    <n v="0"/>
    <n v="36"/>
    <n v="49320"/>
    <n v="199"/>
    <n v="2"/>
    <x v="11"/>
    <x v="5"/>
    <x v="5"/>
    <x v="1"/>
    <x v="7"/>
    <x v="2"/>
    <x v="1"/>
  </r>
  <r>
    <x v="19"/>
    <x v="1"/>
    <x v="7"/>
    <x v="7"/>
    <n v="860"/>
    <n v="421400"/>
    <n v="133"/>
    <n v="162260"/>
    <n v="721"/>
    <n v="6"/>
    <x v="11"/>
    <x v="5"/>
    <x v="5"/>
    <x v="1"/>
    <x v="10"/>
    <x v="0"/>
    <x v="2"/>
  </r>
  <r>
    <x v="19"/>
    <x v="1"/>
    <x v="7"/>
    <x v="7"/>
    <n v="0"/>
    <n v="0"/>
    <n v="0"/>
    <n v="0"/>
    <n v="0"/>
    <n v="0"/>
    <x v="11"/>
    <x v="5"/>
    <x v="5"/>
    <x v="1"/>
    <x v="13"/>
    <x v="2"/>
    <x v="3"/>
  </r>
  <r>
    <x v="20"/>
    <x v="1"/>
    <x v="8"/>
    <x v="8"/>
    <n v="0"/>
    <n v="0"/>
    <n v="253"/>
    <n v="392150"/>
    <n v="356"/>
    <n v="6"/>
    <x v="0"/>
    <x v="0"/>
    <x v="0"/>
    <x v="0"/>
    <x v="0"/>
    <x v="0"/>
    <x v="0"/>
  </r>
  <r>
    <x v="20"/>
    <x v="1"/>
    <x v="8"/>
    <x v="8"/>
    <n v="1005"/>
    <n v="592950"/>
    <n v="392"/>
    <n v="568400"/>
    <n v="686"/>
    <n v="11"/>
    <x v="0"/>
    <x v="0"/>
    <x v="0"/>
    <x v="0"/>
    <x v="2"/>
    <x v="2"/>
    <x v="1"/>
  </r>
  <r>
    <x v="20"/>
    <x v="1"/>
    <x v="8"/>
    <x v="8"/>
    <n v="0"/>
    <n v="0"/>
    <n v="311"/>
    <n v="497600"/>
    <n v="350"/>
    <n v="10"/>
    <x v="0"/>
    <x v="0"/>
    <x v="0"/>
    <x v="0"/>
    <x v="3"/>
    <x v="0"/>
    <x v="0"/>
  </r>
  <r>
    <x v="20"/>
    <x v="1"/>
    <x v="8"/>
    <x v="8"/>
    <n v="934"/>
    <n v="448320"/>
    <n v="611"/>
    <n v="720980"/>
    <n v="790"/>
    <n v="17"/>
    <x v="0"/>
    <x v="0"/>
    <x v="0"/>
    <x v="0"/>
    <x v="5"/>
    <x v="2"/>
    <x v="1"/>
  </r>
  <r>
    <x v="20"/>
    <x v="1"/>
    <x v="8"/>
    <x v="8"/>
    <n v="0"/>
    <n v="0"/>
    <n v="228"/>
    <n v="319200"/>
    <n v="278"/>
    <n v="8"/>
    <x v="0"/>
    <x v="0"/>
    <x v="0"/>
    <x v="0"/>
    <x v="9"/>
    <x v="0"/>
    <x v="2"/>
  </r>
  <r>
    <x v="20"/>
    <x v="1"/>
    <x v="8"/>
    <x v="8"/>
    <n v="0"/>
    <n v="0"/>
    <n v="192"/>
    <n v="263040"/>
    <n v="279"/>
    <n v="6"/>
    <x v="0"/>
    <x v="0"/>
    <x v="0"/>
    <x v="0"/>
    <x v="7"/>
    <x v="2"/>
    <x v="1"/>
  </r>
  <r>
    <x v="20"/>
    <x v="1"/>
    <x v="8"/>
    <x v="8"/>
    <n v="906"/>
    <n v="443940"/>
    <n v="452"/>
    <n v="551440"/>
    <n v="513"/>
    <n v="14"/>
    <x v="0"/>
    <x v="0"/>
    <x v="0"/>
    <x v="0"/>
    <x v="10"/>
    <x v="0"/>
    <x v="2"/>
  </r>
  <r>
    <x v="20"/>
    <x v="1"/>
    <x v="8"/>
    <x v="8"/>
    <n v="1087"/>
    <n v="510890"/>
    <n v="757"/>
    <n v="870550"/>
    <n v="917"/>
    <n v="23"/>
    <x v="0"/>
    <x v="0"/>
    <x v="0"/>
    <x v="0"/>
    <x v="13"/>
    <x v="2"/>
    <x v="3"/>
  </r>
  <r>
    <x v="20"/>
    <x v="1"/>
    <x v="8"/>
    <x v="8"/>
    <n v="876"/>
    <n v="621960"/>
    <n v="339"/>
    <n v="603420"/>
    <n v="607"/>
    <n v="11"/>
    <x v="0"/>
    <x v="0"/>
    <x v="0"/>
    <x v="0"/>
    <x v="8"/>
    <x v="0"/>
    <x v="1"/>
  </r>
  <r>
    <x v="20"/>
    <x v="1"/>
    <x v="8"/>
    <x v="8"/>
    <n v="987"/>
    <n v="681030"/>
    <n v="540"/>
    <n v="912600"/>
    <n v="861"/>
    <n v="12"/>
    <x v="0"/>
    <x v="0"/>
    <x v="0"/>
    <x v="0"/>
    <x v="14"/>
    <x v="2"/>
    <x v="3"/>
  </r>
  <r>
    <x v="20"/>
    <x v="1"/>
    <x v="8"/>
    <x v="8"/>
    <n v="0"/>
    <n v="0"/>
    <n v="205"/>
    <n v="307500"/>
    <n v="241"/>
    <n v="8"/>
    <x v="0"/>
    <x v="0"/>
    <x v="0"/>
    <x v="0"/>
    <x v="11"/>
    <x v="0"/>
    <x v="2"/>
  </r>
  <r>
    <x v="20"/>
    <x v="1"/>
    <x v="8"/>
    <x v="8"/>
    <n v="1769"/>
    <n v="336110"/>
    <n v="1093"/>
    <n v="491850"/>
    <n v="1630"/>
    <n v="24"/>
    <x v="0"/>
    <x v="0"/>
    <x v="0"/>
    <x v="0"/>
    <x v="4"/>
    <x v="1"/>
    <x v="0"/>
  </r>
  <r>
    <x v="20"/>
    <x v="1"/>
    <x v="8"/>
    <x v="8"/>
    <n v="1287"/>
    <n v="437580"/>
    <n v="776"/>
    <n v="620800"/>
    <n v="1287"/>
    <n v="16"/>
    <x v="0"/>
    <x v="0"/>
    <x v="0"/>
    <x v="0"/>
    <x v="1"/>
    <x v="1"/>
    <x v="1"/>
  </r>
  <r>
    <x v="20"/>
    <x v="1"/>
    <x v="8"/>
    <x v="8"/>
    <n v="1377"/>
    <n v="358020"/>
    <n v="506"/>
    <n v="308660"/>
    <n v="918"/>
    <n v="15"/>
    <x v="0"/>
    <x v="0"/>
    <x v="0"/>
    <x v="0"/>
    <x v="6"/>
    <x v="1"/>
    <x v="0"/>
  </r>
  <r>
    <x v="20"/>
    <x v="1"/>
    <x v="8"/>
    <x v="8"/>
    <n v="0"/>
    <n v="0"/>
    <n v="299"/>
    <n v="463450"/>
    <n v="534"/>
    <n v="8"/>
    <x v="1"/>
    <x v="0"/>
    <x v="0"/>
    <x v="1"/>
    <x v="0"/>
    <x v="0"/>
    <x v="0"/>
  </r>
  <r>
    <x v="20"/>
    <x v="1"/>
    <x v="8"/>
    <x v="8"/>
    <n v="0"/>
    <n v="0"/>
    <n v="258"/>
    <n v="374100"/>
    <n v="513"/>
    <n v="7"/>
    <x v="1"/>
    <x v="0"/>
    <x v="0"/>
    <x v="1"/>
    <x v="2"/>
    <x v="2"/>
    <x v="1"/>
  </r>
  <r>
    <x v="20"/>
    <x v="1"/>
    <x v="8"/>
    <x v="8"/>
    <n v="1022"/>
    <n v="654080"/>
    <n v="305"/>
    <n v="488000"/>
    <n v="836"/>
    <n v="11"/>
    <x v="1"/>
    <x v="0"/>
    <x v="0"/>
    <x v="1"/>
    <x v="3"/>
    <x v="0"/>
    <x v="0"/>
  </r>
  <r>
    <x v="20"/>
    <x v="1"/>
    <x v="8"/>
    <x v="8"/>
    <n v="0"/>
    <n v="0"/>
    <n v="45"/>
    <n v="53100"/>
    <n v="106"/>
    <n v="2"/>
    <x v="1"/>
    <x v="0"/>
    <x v="0"/>
    <x v="1"/>
    <x v="5"/>
    <x v="2"/>
    <x v="1"/>
  </r>
  <r>
    <x v="20"/>
    <x v="1"/>
    <x v="8"/>
    <x v="8"/>
    <n v="0"/>
    <n v="0"/>
    <n v="199"/>
    <n v="278600"/>
    <n v="461"/>
    <n v="7"/>
    <x v="1"/>
    <x v="0"/>
    <x v="0"/>
    <x v="1"/>
    <x v="9"/>
    <x v="0"/>
    <x v="2"/>
  </r>
  <r>
    <x v="20"/>
    <x v="1"/>
    <x v="8"/>
    <x v="8"/>
    <n v="0"/>
    <n v="0"/>
    <n v="75"/>
    <n v="102750"/>
    <n v="160"/>
    <n v="3"/>
    <x v="1"/>
    <x v="0"/>
    <x v="0"/>
    <x v="1"/>
    <x v="7"/>
    <x v="2"/>
    <x v="1"/>
  </r>
  <r>
    <x v="20"/>
    <x v="1"/>
    <x v="8"/>
    <x v="8"/>
    <n v="0"/>
    <n v="0"/>
    <n v="219"/>
    <n v="267180"/>
    <n v="603"/>
    <n v="8"/>
    <x v="1"/>
    <x v="0"/>
    <x v="0"/>
    <x v="1"/>
    <x v="10"/>
    <x v="0"/>
    <x v="2"/>
  </r>
  <r>
    <x v="20"/>
    <x v="1"/>
    <x v="8"/>
    <x v="8"/>
    <n v="1024"/>
    <n v="481280"/>
    <n v="487"/>
    <n v="560050"/>
    <n v="1240"/>
    <n v="11"/>
    <x v="1"/>
    <x v="0"/>
    <x v="0"/>
    <x v="1"/>
    <x v="13"/>
    <x v="2"/>
    <x v="3"/>
  </r>
  <r>
    <x v="20"/>
    <x v="1"/>
    <x v="8"/>
    <x v="8"/>
    <n v="0"/>
    <n v="0"/>
    <n v="177"/>
    <n v="315060"/>
    <n v="401"/>
    <n v="6"/>
    <x v="1"/>
    <x v="0"/>
    <x v="0"/>
    <x v="1"/>
    <x v="8"/>
    <x v="0"/>
    <x v="1"/>
  </r>
  <r>
    <x v="20"/>
    <x v="1"/>
    <x v="8"/>
    <x v="8"/>
    <n v="887"/>
    <n v="549940"/>
    <n v="300"/>
    <n v="465000"/>
    <n v="655"/>
    <n v="6"/>
    <x v="2"/>
    <x v="1"/>
    <x v="1"/>
    <x v="0"/>
    <x v="0"/>
    <x v="0"/>
    <x v="0"/>
  </r>
  <r>
    <x v="20"/>
    <x v="1"/>
    <x v="8"/>
    <x v="8"/>
    <n v="724"/>
    <n v="427160"/>
    <n v="248"/>
    <n v="359600"/>
    <n v="505"/>
    <n v="7"/>
    <x v="2"/>
    <x v="1"/>
    <x v="1"/>
    <x v="0"/>
    <x v="2"/>
    <x v="2"/>
    <x v="1"/>
  </r>
  <r>
    <x v="20"/>
    <x v="1"/>
    <x v="8"/>
    <x v="8"/>
    <n v="0"/>
    <n v="0"/>
    <n v="39"/>
    <n v="62400"/>
    <n v="85"/>
    <n v="1"/>
    <x v="2"/>
    <x v="1"/>
    <x v="1"/>
    <x v="0"/>
    <x v="3"/>
    <x v="0"/>
    <x v="0"/>
  </r>
  <r>
    <x v="20"/>
    <x v="1"/>
    <x v="8"/>
    <x v="8"/>
    <n v="890"/>
    <n v="427200"/>
    <n v="278"/>
    <n v="328040"/>
    <n v="642"/>
    <n v="9"/>
    <x v="2"/>
    <x v="1"/>
    <x v="1"/>
    <x v="0"/>
    <x v="5"/>
    <x v="2"/>
    <x v="1"/>
  </r>
  <r>
    <x v="20"/>
    <x v="1"/>
    <x v="8"/>
    <x v="8"/>
    <n v="0"/>
    <n v="0"/>
    <n v="210"/>
    <n v="294000"/>
    <n v="339"/>
    <n v="5"/>
    <x v="2"/>
    <x v="1"/>
    <x v="1"/>
    <x v="0"/>
    <x v="9"/>
    <x v="0"/>
    <x v="2"/>
  </r>
  <r>
    <x v="20"/>
    <x v="1"/>
    <x v="8"/>
    <x v="8"/>
    <n v="0"/>
    <n v="0"/>
    <n v="35"/>
    <n v="47950"/>
    <n v="75"/>
    <n v="1"/>
    <x v="2"/>
    <x v="1"/>
    <x v="1"/>
    <x v="0"/>
    <x v="7"/>
    <x v="2"/>
    <x v="1"/>
  </r>
  <r>
    <x v="20"/>
    <x v="1"/>
    <x v="8"/>
    <x v="8"/>
    <n v="850"/>
    <n v="416500"/>
    <n v="500"/>
    <n v="610000"/>
    <n v="801"/>
    <n v="14"/>
    <x v="2"/>
    <x v="1"/>
    <x v="1"/>
    <x v="0"/>
    <x v="10"/>
    <x v="0"/>
    <x v="2"/>
  </r>
  <r>
    <x v="20"/>
    <x v="1"/>
    <x v="8"/>
    <x v="8"/>
    <n v="799"/>
    <n v="375530"/>
    <n v="463"/>
    <n v="532450"/>
    <n v="780"/>
    <n v="11"/>
    <x v="2"/>
    <x v="1"/>
    <x v="1"/>
    <x v="0"/>
    <x v="13"/>
    <x v="2"/>
    <x v="3"/>
  </r>
  <r>
    <x v="20"/>
    <x v="1"/>
    <x v="8"/>
    <x v="8"/>
    <n v="0"/>
    <n v="0"/>
    <n v="25"/>
    <n v="44500"/>
    <n v="48"/>
    <n v="1"/>
    <x v="2"/>
    <x v="1"/>
    <x v="1"/>
    <x v="0"/>
    <x v="8"/>
    <x v="0"/>
    <x v="1"/>
  </r>
  <r>
    <x v="20"/>
    <x v="1"/>
    <x v="8"/>
    <x v="8"/>
    <n v="656"/>
    <n v="452640"/>
    <n v="343"/>
    <n v="579670"/>
    <n v="570"/>
    <n v="11"/>
    <x v="2"/>
    <x v="1"/>
    <x v="1"/>
    <x v="0"/>
    <x v="14"/>
    <x v="2"/>
    <x v="3"/>
  </r>
  <r>
    <x v="20"/>
    <x v="1"/>
    <x v="8"/>
    <x v="8"/>
    <n v="0"/>
    <n v="0"/>
    <n v="160"/>
    <n v="240000"/>
    <n v="275"/>
    <n v="4"/>
    <x v="2"/>
    <x v="1"/>
    <x v="1"/>
    <x v="0"/>
    <x v="11"/>
    <x v="0"/>
    <x v="2"/>
  </r>
  <r>
    <x v="20"/>
    <x v="1"/>
    <x v="8"/>
    <x v="8"/>
    <n v="0"/>
    <n v="0"/>
    <n v="291"/>
    <n v="130950"/>
    <n v="435"/>
    <n v="7"/>
    <x v="2"/>
    <x v="1"/>
    <x v="1"/>
    <x v="0"/>
    <x v="4"/>
    <x v="1"/>
    <x v="0"/>
  </r>
  <r>
    <x v="20"/>
    <x v="1"/>
    <x v="8"/>
    <x v="8"/>
    <n v="0"/>
    <n v="0"/>
    <n v="130"/>
    <n v="201500"/>
    <n v="594"/>
    <n v="5"/>
    <x v="3"/>
    <x v="1"/>
    <x v="1"/>
    <x v="1"/>
    <x v="0"/>
    <x v="0"/>
    <x v="0"/>
  </r>
  <r>
    <x v="20"/>
    <x v="1"/>
    <x v="8"/>
    <x v="8"/>
    <n v="546"/>
    <n v="322140"/>
    <n v="178"/>
    <n v="258100"/>
    <n v="936"/>
    <n v="9"/>
    <x v="3"/>
    <x v="1"/>
    <x v="1"/>
    <x v="1"/>
    <x v="2"/>
    <x v="2"/>
    <x v="1"/>
  </r>
  <r>
    <x v="20"/>
    <x v="1"/>
    <x v="8"/>
    <x v="8"/>
    <n v="643"/>
    <n v="411520"/>
    <n v="225"/>
    <n v="360000"/>
    <n v="1098"/>
    <n v="7"/>
    <x v="3"/>
    <x v="1"/>
    <x v="1"/>
    <x v="1"/>
    <x v="3"/>
    <x v="0"/>
    <x v="0"/>
  </r>
  <r>
    <x v="20"/>
    <x v="1"/>
    <x v="8"/>
    <x v="8"/>
    <n v="0"/>
    <n v="0"/>
    <n v="129"/>
    <n v="152220"/>
    <n v="506"/>
    <n v="6"/>
    <x v="3"/>
    <x v="1"/>
    <x v="1"/>
    <x v="1"/>
    <x v="5"/>
    <x v="2"/>
    <x v="1"/>
  </r>
  <r>
    <x v="20"/>
    <x v="1"/>
    <x v="8"/>
    <x v="8"/>
    <n v="558"/>
    <n v="312480"/>
    <n v="158"/>
    <n v="221200"/>
    <n v="611"/>
    <n v="5"/>
    <x v="3"/>
    <x v="1"/>
    <x v="1"/>
    <x v="1"/>
    <x v="9"/>
    <x v="0"/>
    <x v="2"/>
  </r>
  <r>
    <x v="20"/>
    <x v="1"/>
    <x v="8"/>
    <x v="8"/>
    <n v="537"/>
    <n v="300720"/>
    <n v="159"/>
    <n v="217830"/>
    <n v="630"/>
    <n v="5"/>
    <x v="3"/>
    <x v="1"/>
    <x v="1"/>
    <x v="1"/>
    <x v="7"/>
    <x v="2"/>
    <x v="1"/>
  </r>
  <r>
    <x v="20"/>
    <x v="1"/>
    <x v="8"/>
    <x v="8"/>
    <n v="525"/>
    <n v="257250"/>
    <n v="114"/>
    <n v="139080"/>
    <n v="564"/>
    <n v="3"/>
    <x v="3"/>
    <x v="1"/>
    <x v="1"/>
    <x v="1"/>
    <x v="10"/>
    <x v="0"/>
    <x v="2"/>
  </r>
  <r>
    <x v="20"/>
    <x v="1"/>
    <x v="8"/>
    <x v="8"/>
    <n v="574"/>
    <n v="269780"/>
    <n v="142"/>
    <n v="163300"/>
    <n v="730"/>
    <n v="7"/>
    <x v="3"/>
    <x v="1"/>
    <x v="1"/>
    <x v="1"/>
    <x v="13"/>
    <x v="2"/>
    <x v="3"/>
  </r>
  <r>
    <x v="20"/>
    <x v="1"/>
    <x v="8"/>
    <x v="8"/>
    <n v="1496"/>
    <n v="927520"/>
    <n v="860"/>
    <n v="1333000"/>
    <n v="1315"/>
    <n v="23"/>
    <x v="4"/>
    <x v="2"/>
    <x v="2"/>
    <x v="0"/>
    <x v="0"/>
    <x v="0"/>
    <x v="0"/>
  </r>
  <r>
    <x v="20"/>
    <x v="1"/>
    <x v="8"/>
    <x v="8"/>
    <n v="947"/>
    <n v="558730"/>
    <n v="435"/>
    <n v="630750"/>
    <n v="562"/>
    <n v="12"/>
    <x v="4"/>
    <x v="2"/>
    <x v="2"/>
    <x v="0"/>
    <x v="2"/>
    <x v="2"/>
    <x v="1"/>
  </r>
  <r>
    <x v="20"/>
    <x v="1"/>
    <x v="8"/>
    <x v="8"/>
    <n v="1279"/>
    <n v="818560"/>
    <n v="811"/>
    <n v="1297600"/>
    <n v="1091"/>
    <n v="19"/>
    <x v="4"/>
    <x v="2"/>
    <x v="2"/>
    <x v="0"/>
    <x v="3"/>
    <x v="0"/>
    <x v="0"/>
  </r>
  <r>
    <x v="20"/>
    <x v="1"/>
    <x v="8"/>
    <x v="8"/>
    <n v="1194"/>
    <n v="573120"/>
    <n v="808"/>
    <n v="953440"/>
    <n v="1033"/>
    <n v="18"/>
    <x v="4"/>
    <x v="2"/>
    <x v="2"/>
    <x v="0"/>
    <x v="5"/>
    <x v="2"/>
    <x v="1"/>
  </r>
  <r>
    <x v="20"/>
    <x v="1"/>
    <x v="8"/>
    <x v="8"/>
    <n v="0"/>
    <n v="0"/>
    <n v="273"/>
    <n v="382200"/>
    <n v="309"/>
    <n v="8"/>
    <x v="4"/>
    <x v="2"/>
    <x v="2"/>
    <x v="0"/>
    <x v="9"/>
    <x v="0"/>
    <x v="2"/>
  </r>
  <r>
    <x v="20"/>
    <x v="1"/>
    <x v="8"/>
    <x v="8"/>
    <n v="1110"/>
    <n v="621600"/>
    <n v="755"/>
    <n v="1034350"/>
    <n v="910"/>
    <n v="23"/>
    <x v="4"/>
    <x v="2"/>
    <x v="2"/>
    <x v="0"/>
    <x v="7"/>
    <x v="2"/>
    <x v="1"/>
  </r>
  <r>
    <x v="20"/>
    <x v="1"/>
    <x v="8"/>
    <x v="8"/>
    <n v="0"/>
    <n v="0"/>
    <n v="35"/>
    <n v="42700"/>
    <n v="43"/>
    <n v="1"/>
    <x v="4"/>
    <x v="2"/>
    <x v="2"/>
    <x v="0"/>
    <x v="10"/>
    <x v="0"/>
    <x v="2"/>
  </r>
  <r>
    <x v="20"/>
    <x v="1"/>
    <x v="8"/>
    <x v="8"/>
    <n v="1309"/>
    <n v="615230"/>
    <n v="729"/>
    <n v="838350"/>
    <n v="1074"/>
    <n v="22"/>
    <x v="4"/>
    <x v="2"/>
    <x v="2"/>
    <x v="0"/>
    <x v="13"/>
    <x v="2"/>
    <x v="3"/>
  </r>
  <r>
    <x v="20"/>
    <x v="1"/>
    <x v="8"/>
    <x v="8"/>
    <n v="937"/>
    <n v="665270"/>
    <n v="694"/>
    <n v="1235320"/>
    <n v="761"/>
    <n v="20"/>
    <x v="4"/>
    <x v="2"/>
    <x v="2"/>
    <x v="0"/>
    <x v="8"/>
    <x v="0"/>
    <x v="1"/>
  </r>
  <r>
    <x v="20"/>
    <x v="1"/>
    <x v="8"/>
    <x v="8"/>
    <n v="957"/>
    <n v="660330"/>
    <n v="708"/>
    <n v="1196520"/>
    <n v="708"/>
    <n v="19"/>
    <x v="4"/>
    <x v="2"/>
    <x v="2"/>
    <x v="0"/>
    <x v="14"/>
    <x v="2"/>
    <x v="3"/>
  </r>
  <r>
    <x v="20"/>
    <x v="1"/>
    <x v="8"/>
    <x v="8"/>
    <n v="835"/>
    <n v="501000"/>
    <n v="439"/>
    <n v="658500"/>
    <n v="437"/>
    <n v="10"/>
    <x v="4"/>
    <x v="2"/>
    <x v="2"/>
    <x v="0"/>
    <x v="11"/>
    <x v="0"/>
    <x v="2"/>
  </r>
  <r>
    <x v="20"/>
    <x v="1"/>
    <x v="8"/>
    <x v="8"/>
    <n v="0"/>
    <n v="0"/>
    <n v="528"/>
    <n v="237600"/>
    <n v="593"/>
    <n v="17"/>
    <x v="4"/>
    <x v="2"/>
    <x v="2"/>
    <x v="0"/>
    <x v="4"/>
    <x v="1"/>
    <x v="0"/>
  </r>
  <r>
    <x v="20"/>
    <x v="1"/>
    <x v="8"/>
    <x v="8"/>
    <n v="0"/>
    <n v="0"/>
    <n v="341"/>
    <n v="272800"/>
    <n v="510"/>
    <n v="11"/>
    <x v="4"/>
    <x v="2"/>
    <x v="2"/>
    <x v="0"/>
    <x v="1"/>
    <x v="1"/>
    <x v="1"/>
  </r>
  <r>
    <x v="20"/>
    <x v="1"/>
    <x v="8"/>
    <x v="8"/>
    <n v="1487"/>
    <n v="386620"/>
    <n v="1049"/>
    <n v="639890"/>
    <n v="1481"/>
    <n v="25"/>
    <x v="4"/>
    <x v="2"/>
    <x v="2"/>
    <x v="0"/>
    <x v="6"/>
    <x v="1"/>
    <x v="0"/>
  </r>
  <r>
    <x v="20"/>
    <x v="1"/>
    <x v="8"/>
    <x v="8"/>
    <n v="1466"/>
    <n v="630380"/>
    <n v="742"/>
    <n v="749420"/>
    <n v="755"/>
    <n v="13"/>
    <x v="4"/>
    <x v="2"/>
    <x v="2"/>
    <x v="0"/>
    <x v="12"/>
    <x v="1"/>
    <x v="2"/>
  </r>
  <r>
    <x v="20"/>
    <x v="1"/>
    <x v="8"/>
    <x v="8"/>
    <n v="0"/>
    <n v="0"/>
    <n v="73"/>
    <n v="113150"/>
    <n v="648"/>
    <n v="8"/>
    <x v="5"/>
    <x v="2"/>
    <x v="2"/>
    <x v="1"/>
    <x v="0"/>
    <x v="0"/>
    <x v="0"/>
  </r>
  <r>
    <x v="20"/>
    <x v="1"/>
    <x v="8"/>
    <x v="8"/>
    <n v="0"/>
    <n v="0"/>
    <n v="87"/>
    <n v="126150"/>
    <n v="613"/>
    <n v="12"/>
    <x v="5"/>
    <x v="2"/>
    <x v="2"/>
    <x v="1"/>
    <x v="2"/>
    <x v="2"/>
    <x v="1"/>
  </r>
  <r>
    <x v="20"/>
    <x v="1"/>
    <x v="8"/>
    <x v="8"/>
    <n v="810"/>
    <n v="518400"/>
    <n v="181"/>
    <n v="289600"/>
    <n v="1641"/>
    <n v="18"/>
    <x v="5"/>
    <x v="2"/>
    <x v="2"/>
    <x v="1"/>
    <x v="3"/>
    <x v="0"/>
    <x v="0"/>
  </r>
  <r>
    <x v="20"/>
    <x v="1"/>
    <x v="8"/>
    <x v="8"/>
    <n v="723"/>
    <n v="347040"/>
    <n v="156"/>
    <n v="184080"/>
    <n v="1474"/>
    <n v="16"/>
    <x v="5"/>
    <x v="2"/>
    <x v="2"/>
    <x v="1"/>
    <x v="5"/>
    <x v="2"/>
    <x v="1"/>
  </r>
  <r>
    <x v="20"/>
    <x v="1"/>
    <x v="8"/>
    <x v="8"/>
    <n v="0"/>
    <n v="0"/>
    <n v="52"/>
    <n v="72800"/>
    <n v="360"/>
    <n v="4"/>
    <x v="5"/>
    <x v="2"/>
    <x v="2"/>
    <x v="1"/>
    <x v="9"/>
    <x v="0"/>
    <x v="2"/>
  </r>
  <r>
    <x v="20"/>
    <x v="1"/>
    <x v="8"/>
    <x v="8"/>
    <n v="611"/>
    <n v="342160"/>
    <n v="97"/>
    <n v="132890"/>
    <n v="892"/>
    <n v="12"/>
    <x v="5"/>
    <x v="2"/>
    <x v="2"/>
    <x v="1"/>
    <x v="7"/>
    <x v="2"/>
    <x v="1"/>
  </r>
  <r>
    <x v="20"/>
    <x v="1"/>
    <x v="8"/>
    <x v="8"/>
    <n v="679"/>
    <n v="332710"/>
    <n v="117"/>
    <n v="142740"/>
    <n v="882"/>
    <n v="10"/>
    <x v="5"/>
    <x v="2"/>
    <x v="2"/>
    <x v="1"/>
    <x v="10"/>
    <x v="0"/>
    <x v="2"/>
  </r>
  <r>
    <x v="20"/>
    <x v="1"/>
    <x v="8"/>
    <x v="8"/>
    <n v="593"/>
    <n v="278710"/>
    <n v="130"/>
    <n v="149500"/>
    <n v="972"/>
    <n v="17"/>
    <x v="5"/>
    <x v="2"/>
    <x v="2"/>
    <x v="1"/>
    <x v="13"/>
    <x v="2"/>
    <x v="3"/>
  </r>
  <r>
    <x v="20"/>
    <x v="1"/>
    <x v="8"/>
    <x v="8"/>
    <n v="633"/>
    <n v="449430"/>
    <n v="123"/>
    <n v="218940"/>
    <n v="911"/>
    <n v="10"/>
    <x v="5"/>
    <x v="2"/>
    <x v="2"/>
    <x v="1"/>
    <x v="8"/>
    <x v="0"/>
    <x v="1"/>
  </r>
  <r>
    <x v="20"/>
    <x v="1"/>
    <x v="8"/>
    <x v="8"/>
    <n v="0"/>
    <n v="0"/>
    <n v="332"/>
    <n v="514600"/>
    <n v="501"/>
    <n v="11"/>
    <x v="6"/>
    <x v="3"/>
    <x v="3"/>
    <x v="0"/>
    <x v="0"/>
    <x v="0"/>
    <x v="0"/>
  </r>
  <r>
    <x v="20"/>
    <x v="1"/>
    <x v="8"/>
    <x v="8"/>
    <n v="1151"/>
    <n v="679090"/>
    <n v="661"/>
    <n v="958450"/>
    <n v="1046"/>
    <n v="16"/>
    <x v="6"/>
    <x v="3"/>
    <x v="3"/>
    <x v="0"/>
    <x v="2"/>
    <x v="2"/>
    <x v="1"/>
  </r>
  <r>
    <x v="20"/>
    <x v="1"/>
    <x v="8"/>
    <x v="8"/>
    <n v="1092"/>
    <n v="698880"/>
    <n v="521"/>
    <n v="833600"/>
    <n v="652"/>
    <n v="13"/>
    <x v="6"/>
    <x v="3"/>
    <x v="3"/>
    <x v="0"/>
    <x v="3"/>
    <x v="0"/>
    <x v="0"/>
  </r>
  <r>
    <x v="20"/>
    <x v="1"/>
    <x v="8"/>
    <x v="8"/>
    <n v="1078"/>
    <n v="517440"/>
    <n v="710"/>
    <n v="837800"/>
    <n v="1078"/>
    <n v="17"/>
    <x v="6"/>
    <x v="3"/>
    <x v="3"/>
    <x v="0"/>
    <x v="5"/>
    <x v="2"/>
    <x v="1"/>
  </r>
  <r>
    <x v="20"/>
    <x v="1"/>
    <x v="8"/>
    <x v="8"/>
    <n v="0"/>
    <n v="0"/>
    <n v="269"/>
    <n v="376600"/>
    <n v="321"/>
    <n v="9"/>
    <x v="6"/>
    <x v="3"/>
    <x v="3"/>
    <x v="0"/>
    <x v="9"/>
    <x v="0"/>
    <x v="2"/>
  </r>
  <r>
    <x v="20"/>
    <x v="1"/>
    <x v="8"/>
    <x v="8"/>
    <n v="0"/>
    <n v="0"/>
    <n v="224"/>
    <n v="306880"/>
    <n v="436"/>
    <n v="8"/>
    <x v="6"/>
    <x v="3"/>
    <x v="3"/>
    <x v="0"/>
    <x v="7"/>
    <x v="2"/>
    <x v="1"/>
  </r>
  <r>
    <x v="20"/>
    <x v="1"/>
    <x v="8"/>
    <x v="8"/>
    <n v="1181"/>
    <n v="578690"/>
    <n v="449"/>
    <n v="547780"/>
    <n v="815"/>
    <n v="14"/>
    <x v="6"/>
    <x v="3"/>
    <x v="3"/>
    <x v="0"/>
    <x v="10"/>
    <x v="0"/>
    <x v="2"/>
  </r>
  <r>
    <x v="20"/>
    <x v="1"/>
    <x v="8"/>
    <x v="8"/>
    <n v="1470"/>
    <n v="690900"/>
    <n v="939"/>
    <n v="1079850"/>
    <n v="1282"/>
    <n v="35"/>
    <x v="6"/>
    <x v="3"/>
    <x v="3"/>
    <x v="0"/>
    <x v="13"/>
    <x v="2"/>
    <x v="3"/>
  </r>
  <r>
    <x v="20"/>
    <x v="1"/>
    <x v="8"/>
    <x v="8"/>
    <n v="0"/>
    <n v="0"/>
    <n v="229"/>
    <n v="407620"/>
    <n v="299"/>
    <n v="8"/>
    <x v="6"/>
    <x v="3"/>
    <x v="3"/>
    <x v="0"/>
    <x v="8"/>
    <x v="0"/>
    <x v="1"/>
  </r>
  <r>
    <x v="20"/>
    <x v="1"/>
    <x v="8"/>
    <x v="8"/>
    <n v="969"/>
    <n v="668610"/>
    <n v="551"/>
    <n v="931190"/>
    <n v="887"/>
    <n v="17"/>
    <x v="6"/>
    <x v="3"/>
    <x v="3"/>
    <x v="0"/>
    <x v="14"/>
    <x v="2"/>
    <x v="3"/>
  </r>
  <r>
    <x v="20"/>
    <x v="1"/>
    <x v="8"/>
    <x v="8"/>
    <n v="769"/>
    <n v="461400"/>
    <n v="511"/>
    <n v="766500"/>
    <n v="721"/>
    <n v="18"/>
    <x v="6"/>
    <x v="3"/>
    <x v="3"/>
    <x v="0"/>
    <x v="11"/>
    <x v="0"/>
    <x v="2"/>
  </r>
  <r>
    <x v="20"/>
    <x v="1"/>
    <x v="8"/>
    <x v="8"/>
    <n v="1912"/>
    <n v="363280"/>
    <n v="706"/>
    <n v="317700"/>
    <n v="1305"/>
    <n v="27"/>
    <x v="6"/>
    <x v="3"/>
    <x v="3"/>
    <x v="0"/>
    <x v="4"/>
    <x v="1"/>
    <x v="0"/>
  </r>
  <r>
    <x v="20"/>
    <x v="1"/>
    <x v="8"/>
    <x v="8"/>
    <n v="1667"/>
    <n v="566780"/>
    <n v="881"/>
    <n v="704800"/>
    <n v="1701"/>
    <n v="21"/>
    <x v="6"/>
    <x v="3"/>
    <x v="3"/>
    <x v="0"/>
    <x v="1"/>
    <x v="1"/>
    <x v="1"/>
  </r>
  <r>
    <x v="20"/>
    <x v="1"/>
    <x v="8"/>
    <x v="8"/>
    <n v="0"/>
    <n v="0"/>
    <n v="367"/>
    <n v="223870"/>
    <n v="635"/>
    <n v="10"/>
    <x v="6"/>
    <x v="3"/>
    <x v="3"/>
    <x v="0"/>
    <x v="6"/>
    <x v="1"/>
    <x v="0"/>
  </r>
  <r>
    <x v="20"/>
    <x v="1"/>
    <x v="8"/>
    <x v="8"/>
    <n v="0"/>
    <n v="0"/>
    <n v="72"/>
    <n v="111600"/>
    <n v="183"/>
    <n v="2"/>
    <x v="7"/>
    <x v="3"/>
    <x v="3"/>
    <x v="1"/>
    <x v="0"/>
    <x v="0"/>
    <x v="0"/>
  </r>
  <r>
    <x v="20"/>
    <x v="1"/>
    <x v="8"/>
    <x v="8"/>
    <n v="0"/>
    <n v="0"/>
    <n v="222"/>
    <n v="321900"/>
    <n v="429"/>
    <n v="7"/>
    <x v="7"/>
    <x v="3"/>
    <x v="3"/>
    <x v="1"/>
    <x v="2"/>
    <x v="2"/>
    <x v="1"/>
  </r>
  <r>
    <x v="20"/>
    <x v="1"/>
    <x v="8"/>
    <x v="8"/>
    <n v="0"/>
    <n v="0"/>
    <n v="221"/>
    <n v="353600"/>
    <n v="470"/>
    <n v="7"/>
    <x v="7"/>
    <x v="3"/>
    <x v="3"/>
    <x v="1"/>
    <x v="3"/>
    <x v="0"/>
    <x v="0"/>
  </r>
  <r>
    <x v="20"/>
    <x v="1"/>
    <x v="8"/>
    <x v="8"/>
    <n v="737"/>
    <n v="353760"/>
    <n v="274"/>
    <n v="323320"/>
    <n v="592"/>
    <n v="7"/>
    <x v="7"/>
    <x v="3"/>
    <x v="3"/>
    <x v="1"/>
    <x v="5"/>
    <x v="2"/>
    <x v="1"/>
  </r>
  <r>
    <x v="20"/>
    <x v="1"/>
    <x v="8"/>
    <x v="8"/>
    <n v="701"/>
    <n v="392560"/>
    <n v="257"/>
    <n v="359800"/>
    <n v="510"/>
    <n v="9"/>
    <x v="7"/>
    <x v="3"/>
    <x v="3"/>
    <x v="1"/>
    <x v="9"/>
    <x v="0"/>
    <x v="2"/>
  </r>
  <r>
    <x v="20"/>
    <x v="1"/>
    <x v="8"/>
    <x v="8"/>
    <n v="0"/>
    <n v="0"/>
    <n v="185"/>
    <n v="253450"/>
    <n v="348"/>
    <n v="7"/>
    <x v="7"/>
    <x v="3"/>
    <x v="3"/>
    <x v="1"/>
    <x v="7"/>
    <x v="2"/>
    <x v="1"/>
  </r>
  <r>
    <x v="20"/>
    <x v="1"/>
    <x v="8"/>
    <x v="8"/>
    <n v="875"/>
    <n v="428750"/>
    <n v="284"/>
    <n v="346480"/>
    <n v="761"/>
    <n v="8"/>
    <x v="7"/>
    <x v="3"/>
    <x v="3"/>
    <x v="1"/>
    <x v="10"/>
    <x v="0"/>
    <x v="2"/>
  </r>
  <r>
    <x v="20"/>
    <x v="1"/>
    <x v="8"/>
    <x v="8"/>
    <n v="749"/>
    <n v="352030"/>
    <n v="356"/>
    <n v="409400"/>
    <n v="846"/>
    <n v="10"/>
    <x v="7"/>
    <x v="3"/>
    <x v="3"/>
    <x v="1"/>
    <x v="13"/>
    <x v="2"/>
    <x v="3"/>
  </r>
  <r>
    <x v="20"/>
    <x v="1"/>
    <x v="8"/>
    <x v="8"/>
    <n v="0"/>
    <n v="0"/>
    <n v="46"/>
    <n v="81880"/>
    <n v="101"/>
    <n v="2"/>
    <x v="7"/>
    <x v="3"/>
    <x v="3"/>
    <x v="1"/>
    <x v="8"/>
    <x v="0"/>
    <x v="1"/>
  </r>
  <r>
    <x v="20"/>
    <x v="1"/>
    <x v="8"/>
    <x v="8"/>
    <n v="546"/>
    <n v="376740"/>
    <n v="281"/>
    <n v="474890"/>
    <n v="653"/>
    <n v="10"/>
    <x v="7"/>
    <x v="3"/>
    <x v="3"/>
    <x v="1"/>
    <x v="14"/>
    <x v="2"/>
    <x v="3"/>
  </r>
  <r>
    <x v="20"/>
    <x v="1"/>
    <x v="8"/>
    <x v="8"/>
    <n v="1124"/>
    <n v="696880"/>
    <n v="661"/>
    <n v="1024550"/>
    <n v="1311"/>
    <n v="17"/>
    <x v="8"/>
    <x v="4"/>
    <x v="4"/>
    <x v="0"/>
    <x v="0"/>
    <x v="0"/>
    <x v="0"/>
  </r>
  <r>
    <x v="20"/>
    <x v="1"/>
    <x v="8"/>
    <x v="8"/>
    <n v="990"/>
    <n v="584100"/>
    <n v="468"/>
    <n v="678600"/>
    <n v="1084"/>
    <n v="13"/>
    <x v="8"/>
    <x v="4"/>
    <x v="4"/>
    <x v="0"/>
    <x v="2"/>
    <x v="2"/>
    <x v="1"/>
  </r>
  <r>
    <x v="20"/>
    <x v="1"/>
    <x v="8"/>
    <x v="8"/>
    <n v="949"/>
    <n v="607360"/>
    <n v="607"/>
    <n v="971200"/>
    <n v="1008"/>
    <n v="15"/>
    <x v="8"/>
    <x v="4"/>
    <x v="4"/>
    <x v="0"/>
    <x v="3"/>
    <x v="0"/>
    <x v="0"/>
  </r>
  <r>
    <x v="20"/>
    <x v="1"/>
    <x v="8"/>
    <x v="8"/>
    <n v="0"/>
    <n v="0"/>
    <n v="221"/>
    <n v="260780"/>
    <n v="456"/>
    <n v="8"/>
    <x v="8"/>
    <x v="4"/>
    <x v="4"/>
    <x v="0"/>
    <x v="5"/>
    <x v="2"/>
    <x v="1"/>
  </r>
  <r>
    <x v="20"/>
    <x v="1"/>
    <x v="8"/>
    <x v="8"/>
    <n v="695"/>
    <n v="389200"/>
    <n v="265"/>
    <n v="371000"/>
    <n v="517"/>
    <n v="8"/>
    <x v="8"/>
    <x v="4"/>
    <x v="4"/>
    <x v="0"/>
    <x v="9"/>
    <x v="0"/>
    <x v="2"/>
  </r>
  <r>
    <x v="20"/>
    <x v="1"/>
    <x v="8"/>
    <x v="8"/>
    <n v="0"/>
    <n v="0"/>
    <n v="201"/>
    <n v="275370"/>
    <n v="422"/>
    <n v="6"/>
    <x v="8"/>
    <x v="4"/>
    <x v="4"/>
    <x v="0"/>
    <x v="7"/>
    <x v="2"/>
    <x v="1"/>
  </r>
  <r>
    <x v="20"/>
    <x v="1"/>
    <x v="8"/>
    <x v="8"/>
    <n v="0"/>
    <n v="0"/>
    <n v="60"/>
    <n v="73200"/>
    <n v="145"/>
    <n v="2"/>
    <x v="8"/>
    <x v="4"/>
    <x v="4"/>
    <x v="0"/>
    <x v="10"/>
    <x v="0"/>
    <x v="2"/>
  </r>
  <r>
    <x v="20"/>
    <x v="1"/>
    <x v="8"/>
    <x v="8"/>
    <n v="778"/>
    <n v="365660"/>
    <n v="506"/>
    <n v="581900"/>
    <n v="815"/>
    <n v="16"/>
    <x v="8"/>
    <x v="4"/>
    <x v="4"/>
    <x v="0"/>
    <x v="13"/>
    <x v="2"/>
    <x v="3"/>
  </r>
  <r>
    <x v="20"/>
    <x v="1"/>
    <x v="8"/>
    <x v="8"/>
    <n v="0"/>
    <n v="0"/>
    <n v="41"/>
    <n v="72980"/>
    <n v="69"/>
    <n v="1"/>
    <x v="8"/>
    <x v="4"/>
    <x v="4"/>
    <x v="0"/>
    <x v="8"/>
    <x v="0"/>
    <x v="1"/>
  </r>
  <r>
    <x v="20"/>
    <x v="1"/>
    <x v="8"/>
    <x v="8"/>
    <n v="637"/>
    <n v="439530"/>
    <n v="366"/>
    <n v="618540"/>
    <n v="609"/>
    <n v="8"/>
    <x v="8"/>
    <x v="4"/>
    <x v="4"/>
    <x v="0"/>
    <x v="14"/>
    <x v="2"/>
    <x v="3"/>
  </r>
  <r>
    <x v="20"/>
    <x v="1"/>
    <x v="8"/>
    <x v="8"/>
    <n v="734"/>
    <n v="440400"/>
    <n v="353"/>
    <n v="529500"/>
    <n v="857"/>
    <n v="10"/>
    <x v="8"/>
    <x v="4"/>
    <x v="4"/>
    <x v="0"/>
    <x v="11"/>
    <x v="0"/>
    <x v="2"/>
  </r>
  <r>
    <x v="20"/>
    <x v="1"/>
    <x v="8"/>
    <x v="8"/>
    <n v="1365"/>
    <n v="259350"/>
    <n v="509"/>
    <n v="229050"/>
    <n v="990"/>
    <n v="13"/>
    <x v="8"/>
    <x v="4"/>
    <x v="4"/>
    <x v="0"/>
    <x v="4"/>
    <x v="1"/>
    <x v="0"/>
  </r>
  <r>
    <x v="20"/>
    <x v="1"/>
    <x v="8"/>
    <x v="8"/>
    <n v="1114"/>
    <n v="690680"/>
    <n v="269"/>
    <n v="416950"/>
    <n v="1953"/>
    <n v="29"/>
    <x v="9"/>
    <x v="4"/>
    <x v="4"/>
    <x v="1"/>
    <x v="0"/>
    <x v="0"/>
    <x v="0"/>
  </r>
  <r>
    <x v="20"/>
    <x v="1"/>
    <x v="8"/>
    <x v="8"/>
    <n v="0"/>
    <n v="0"/>
    <n v="116"/>
    <n v="168200"/>
    <n v="1018"/>
    <n v="16"/>
    <x v="9"/>
    <x v="4"/>
    <x v="4"/>
    <x v="1"/>
    <x v="2"/>
    <x v="2"/>
    <x v="1"/>
  </r>
  <r>
    <x v="20"/>
    <x v="1"/>
    <x v="8"/>
    <x v="8"/>
    <n v="0"/>
    <n v="0"/>
    <n v="71"/>
    <n v="113600"/>
    <n v="574"/>
    <n v="11"/>
    <x v="9"/>
    <x v="4"/>
    <x v="4"/>
    <x v="1"/>
    <x v="3"/>
    <x v="0"/>
    <x v="0"/>
  </r>
  <r>
    <x v="20"/>
    <x v="1"/>
    <x v="8"/>
    <x v="8"/>
    <n v="0"/>
    <n v="0"/>
    <n v="176"/>
    <n v="207680"/>
    <n v="1299"/>
    <n v="17"/>
    <x v="9"/>
    <x v="4"/>
    <x v="4"/>
    <x v="1"/>
    <x v="5"/>
    <x v="2"/>
    <x v="1"/>
  </r>
  <r>
    <x v="20"/>
    <x v="1"/>
    <x v="8"/>
    <x v="8"/>
    <n v="752"/>
    <n v="421120"/>
    <n v="154"/>
    <n v="215600"/>
    <n v="1330"/>
    <n v="20"/>
    <x v="9"/>
    <x v="4"/>
    <x v="4"/>
    <x v="1"/>
    <x v="9"/>
    <x v="0"/>
    <x v="2"/>
  </r>
  <r>
    <x v="20"/>
    <x v="1"/>
    <x v="8"/>
    <x v="8"/>
    <n v="617"/>
    <n v="345520"/>
    <n v="128"/>
    <n v="175360"/>
    <n v="1032"/>
    <n v="21"/>
    <x v="9"/>
    <x v="4"/>
    <x v="4"/>
    <x v="1"/>
    <x v="7"/>
    <x v="2"/>
    <x v="1"/>
  </r>
  <r>
    <x v="20"/>
    <x v="1"/>
    <x v="8"/>
    <x v="8"/>
    <n v="734"/>
    <n v="359660"/>
    <n v="145"/>
    <n v="176900"/>
    <n v="1363"/>
    <n v="17"/>
    <x v="9"/>
    <x v="4"/>
    <x v="4"/>
    <x v="1"/>
    <x v="10"/>
    <x v="0"/>
    <x v="2"/>
  </r>
  <r>
    <x v="20"/>
    <x v="1"/>
    <x v="8"/>
    <x v="8"/>
    <n v="759"/>
    <n v="356730"/>
    <n v="150"/>
    <n v="172500"/>
    <n v="1032"/>
    <n v="20"/>
    <x v="9"/>
    <x v="4"/>
    <x v="4"/>
    <x v="1"/>
    <x v="13"/>
    <x v="2"/>
    <x v="3"/>
  </r>
  <r>
    <x v="20"/>
    <x v="1"/>
    <x v="8"/>
    <x v="8"/>
    <n v="1225"/>
    <n v="759500"/>
    <n v="781"/>
    <n v="1210550"/>
    <n v="1183"/>
    <n v="24"/>
    <x v="10"/>
    <x v="5"/>
    <x v="5"/>
    <x v="0"/>
    <x v="0"/>
    <x v="0"/>
    <x v="0"/>
  </r>
  <r>
    <x v="20"/>
    <x v="1"/>
    <x v="8"/>
    <x v="8"/>
    <n v="0"/>
    <n v="0"/>
    <n v="257"/>
    <n v="372650"/>
    <n v="425"/>
    <n v="6"/>
    <x v="10"/>
    <x v="5"/>
    <x v="5"/>
    <x v="0"/>
    <x v="2"/>
    <x v="2"/>
    <x v="1"/>
  </r>
  <r>
    <x v="20"/>
    <x v="1"/>
    <x v="8"/>
    <x v="8"/>
    <n v="1237"/>
    <n v="791680"/>
    <n v="871"/>
    <n v="1393600"/>
    <n v="1014"/>
    <n v="26"/>
    <x v="10"/>
    <x v="5"/>
    <x v="5"/>
    <x v="0"/>
    <x v="3"/>
    <x v="0"/>
    <x v="0"/>
  </r>
  <r>
    <x v="20"/>
    <x v="1"/>
    <x v="8"/>
    <x v="8"/>
    <n v="1064"/>
    <n v="510720"/>
    <n v="764"/>
    <n v="901520"/>
    <n v="1022"/>
    <n v="23"/>
    <x v="10"/>
    <x v="5"/>
    <x v="5"/>
    <x v="0"/>
    <x v="5"/>
    <x v="2"/>
    <x v="1"/>
  </r>
  <r>
    <x v="20"/>
    <x v="1"/>
    <x v="8"/>
    <x v="8"/>
    <n v="874"/>
    <n v="489440"/>
    <n v="504"/>
    <n v="705600"/>
    <n v="853"/>
    <n v="15"/>
    <x v="10"/>
    <x v="5"/>
    <x v="5"/>
    <x v="0"/>
    <x v="9"/>
    <x v="0"/>
    <x v="2"/>
  </r>
  <r>
    <x v="20"/>
    <x v="1"/>
    <x v="8"/>
    <x v="8"/>
    <n v="0"/>
    <n v="0"/>
    <n v="271"/>
    <n v="371270"/>
    <n v="372"/>
    <n v="8"/>
    <x v="10"/>
    <x v="5"/>
    <x v="5"/>
    <x v="0"/>
    <x v="7"/>
    <x v="2"/>
    <x v="1"/>
  </r>
  <r>
    <x v="20"/>
    <x v="1"/>
    <x v="8"/>
    <x v="8"/>
    <n v="0"/>
    <n v="0"/>
    <n v="264"/>
    <n v="322080"/>
    <n v="434"/>
    <n v="6"/>
    <x v="10"/>
    <x v="5"/>
    <x v="5"/>
    <x v="0"/>
    <x v="10"/>
    <x v="0"/>
    <x v="2"/>
  </r>
  <r>
    <x v="20"/>
    <x v="1"/>
    <x v="8"/>
    <x v="8"/>
    <n v="1506"/>
    <n v="707820"/>
    <n v="997"/>
    <n v="1146550"/>
    <n v="1197"/>
    <n v="28"/>
    <x v="10"/>
    <x v="5"/>
    <x v="5"/>
    <x v="0"/>
    <x v="13"/>
    <x v="2"/>
    <x v="3"/>
  </r>
  <r>
    <x v="20"/>
    <x v="1"/>
    <x v="8"/>
    <x v="8"/>
    <n v="883"/>
    <n v="626930"/>
    <n v="521"/>
    <n v="927380"/>
    <n v="854"/>
    <n v="15"/>
    <x v="10"/>
    <x v="5"/>
    <x v="5"/>
    <x v="0"/>
    <x v="8"/>
    <x v="0"/>
    <x v="1"/>
  </r>
  <r>
    <x v="20"/>
    <x v="1"/>
    <x v="8"/>
    <x v="8"/>
    <n v="1211"/>
    <n v="835590"/>
    <n v="596"/>
    <n v="1007240"/>
    <n v="1113"/>
    <n v="15"/>
    <x v="10"/>
    <x v="5"/>
    <x v="5"/>
    <x v="0"/>
    <x v="14"/>
    <x v="2"/>
    <x v="3"/>
  </r>
  <r>
    <x v="20"/>
    <x v="1"/>
    <x v="8"/>
    <x v="8"/>
    <n v="914"/>
    <n v="548400"/>
    <n v="385"/>
    <n v="577500"/>
    <n v="577"/>
    <n v="11"/>
    <x v="10"/>
    <x v="5"/>
    <x v="5"/>
    <x v="0"/>
    <x v="11"/>
    <x v="0"/>
    <x v="2"/>
  </r>
  <r>
    <x v="20"/>
    <x v="1"/>
    <x v="8"/>
    <x v="8"/>
    <n v="1921"/>
    <n v="364990"/>
    <n v="800"/>
    <n v="360000"/>
    <n v="1322"/>
    <n v="15"/>
    <x v="10"/>
    <x v="5"/>
    <x v="5"/>
    <x v="0"/>
    <x v="4"/>
    <x v="1"/>
    <x v="0"/>
  </r>
  <r>
    <x v="20"/>
    <x v="1"/>
    <x v="8"/>
    <x v="8"/>
    <n v="1393"/>
    <n v="473620"/>
    <n v="663"/>
    <n v="530400"/>
    <n v="821"/>
    <n v="16"/>
    <x v="10"/>
    <x v="5"/>
    <x v="5"/>
    <x v="0"/>
    <x v="1"/>
    <x v="1"/>
    <x v="1"/>
  </r>
  <r>
    <x v="20"/>
    <x v="1"/>
    <x v="8"/>
    <x v="8"/>
    <n v="1802"/>
    <n v="468520"/>
    <n v="995"/>
    <n v="606950"/>
    <n v="1621"/>
    <n v="32"/>
    <x v="10"/>
    <x v="5"/>
    <x v="5"/>
    <x v="0"/>
    <x v="6"/>
    <x v="1"/>
    <x v="0"/>
  </r>
  <r>
    <x v="20"/>
    <x v="1"/>
    <x v="8"/>
    <x v="8"/>
    <n v="0"/>
    <n v="0"/>
    <n v="238"/>
    <n v="368900"/>
    <n v="1170"/>
    <n v="14"/>
    <x v="11"/>
    <x v="5"/>
    <x v="5"/>
    <x v="1"/>
    <x v="0"/>
    <x v="0"/>
    <x v="0"/>
  </r>
  <r>
    <x v="20"/>
    <x v="1"/>
    <x v="8"/>
    <x v="8"/>
    <n v="0"/>
    <n v="0"/>
    <n v="167"/>
    <n v="242150"/>
    <n v="913"/>
    <n v="8"/>
    <x v="11"/>
    <x v="5"/>
    <x v="5"/>
    <x v="1"/>
    <x v="2"/>
    <x v="2"/>
    <x v="1"/>
  </r>
  <r>
    <x v="20"/>
    <x v="1"/>
    <x v="8"/>
    <x v="8"/>
    <n v="0"/>
    <n v="0"/>
    <n v="94"/>
    <n v="150400"/>
    <n v="543"/>
    <n v="3"/>
    <x v="11"/>
    <x v="5"/>
    <x v="5"/>
    <x v="1"/>
    <x v="3"/>
    <x v="0"/>
    <x v="0"/>
  </r>
  <r>
    <x v="20"/>
    <x v="1"/>
    <x v="8"/>
    <x v="8"/>
    <n v="0"/>
    <n v="0"/>
    <n v="168"/>
    <n v="198240"/>
    <n v="829"/>
    <n v="7"/>
    <x v="11"/>
    <x v="5"/>
    <x v="5"/>
    <x v="1"/>
    <x v="5"/>
    <x v="2"/>
    <x v="1"/>
  </r>
  <r>
    <x v="20"/>
    <x v="1"/>
    <x v="8"/>
    <x v="8"/>
    <n v="0"/>
    <n v="0"/>
    <n v="45"/>
    <n v="63000"/>
    <n v="187"/>
    <n v="2"/>
    <x v="11"/>
    <x v="5"/>
    <x v="5"/>
    <x v="1"/>
    <x v="9"/>
    <x v="0"/>
    <x v="2"/>
  </r>
  <r>
    <x v="20"/>
    <x v="1"/>
    <x v="8"/>
    <x v="8"/>
    <n v="955"/>
    <n v="534800"/>
    <n v="211"/>
    <n v="289070"/>
    <n v="933"/>
    <n v="10"/>
    <x v="11"/>
    <x v="5"/>
    <x v="5"/>
    <x v="1"/>
    <x v="7"/>
    <x v="2"/>
    <x v="1"/>
  </r>
  <r>
    <x v="20"/>
    <x v="1"/>
    <x v="8"/>
    <x v="8"/>
    <n v="0"/>
    <n v="0"/>
    <n v="120"/>
    <n v="146400"/>
    <n v="595"/>
    <n v="6"/>
    <x v="11"/>
    <x v="5"/>
    <x v="5"/>
    <x v="1"/>
    <x v="10"/>
    <x v="0"/>
    <x v="2"/>
  </r>
  <r>
    <x v="20"/>
    <x v="1"/>
    <x v="8"/>
    <x v="8"/>
    <n v="853"/>
    <n v="400910"/>
    <n v="127"/>
    <n v="146050"/>
    <n v="721"/>
    <n v="5"/>
    <x v="11"/>
    <x v="5"/>
    <x v="5"/>
    <x v="1"/>
    <x v="13"/>
    <x v="2"/>
    <x v="3"/>
  </r>
  <r>
    <x v="21"/>
    <x v="1"/>
    <x v="9"/>
    <x v="9"/>
    <n v="0"/>
    <n v="0"/>
    <n v="151"/>
    <n v="234050"/>
    <n v="202"/>
    <n v="3"/>
    <x v="0"/>
    <x v="0"/>
    <x v="0"/>
    <x v="0"/>
    <x v="0"/>
    <x v="0"/>
    <x v="0"/>
  </r>
  <r>
    <x v="21"/>
    <x v="1"/>
    <x v="9"/>
    <x v="9"/>
    <n v="795"/>
    <n v="469050"/>
    <n v="743"/>
    <n v="1077350"/>
    <n v="709"/>
    <n v="29"/>
    <x v="0"/>
    <x v="0"/>
    <x v="0"/>
    <x v="0"/>
    <x v="2"/>
    <x v="2"/>
    <x v="1"/>
  </r>
  <r>
    <x v="21"/>
    <x v="1"/>
    <x v="9"/>
    <x v="9"/>
    <n v="937"/>
    <n v="599680"/>
    <n v="618"/>
    <n v="988800"/>
    <n v="650"/>
    <n v="19"/>
    <x v="0"/>
    <x v="0"/>
    <x v="0"/>
    <x v="0"/>
    <x v="3"/>
    <x v="0"/>
    <x v="0"/>
  </r>
  <r>
    <x v="21"/>
    <x v="1"/>
    <x v="9"/>
    <x v="9"/>
    <n v="0"/>
    <n v="0"/>
    <n v="395"/>
    <n v="466100"/>
    <n v="383"/>
    <n v="12"/>
    <x v="0"/>
    <x v="0"/>
    <x v="0"/>
    <x v="0"/>
    <x v="5"/>
    <x v="2"/>
    <x v="1"/>
  </r>
  <r>
    <x v="21"/>
    <x v="1"/>
    <x v="9"/>
    <x v="9"/>
    <n v="973"/>
    <n v="544880"/>
    <n v="524"/>
    <n v="733600"/>
    <n v="715"/>
    <n v="12"/>
    <x v="0"/>
    <x v="0"/>
    <x v="0"/>
    <x v="0"/>
    <x v="9"/>
    <x v="0"/>
    <x v="2"/>
  </r>
  <r>
    <x v="21"/>
    <x v="1"/>
    <x v="9"/>
    <x v="9"/>
    <n v="778"/>
    <n v="435680"/>
    <n v="419"/>
    <n v="574030"/>
    <n v="624"/>
    <n v="14"/>
    <x v="0"/>
    <x v="0"/>
    <x v="0"/>
    <x v="0"/>
    <x v="7"/>
    <x v="2"/>
    <x v="1"/>
  </r>
  <r>
    <x v="21"/>
    <x v="1"/>
    <x v="9"/>
    <x v="9"/>
    <n v="927"/>
    <n v="454230"/>
    <n v="670"/>
    <n v="817400"/>
    <n v="750"/>
    <n v="20"/>
    <x v="0"/>
    <x v="0"/>
    <x v="0"/>
    <x v="0"/>
    <x v="10"/>
    <x v="0"/>
    <x v="2"/>
  </r>
  <r>
    <x v="21"/>
    <x v="1"/>
    <x v="9"/>
    <x v="9"/>
    <n v="1269"/>
    <n v="596430"/>
    <n v="991"/>
    <n v="1139650"/>
    <n v="1169"/>
    <n v="26"/>
    <x v="0"/>
    <x v="0"/>
    <x v="0"/>
    <x v="0"/>
    <x v="13"/>
    <x v="2"/>
    <x v="3"/>
  </r>
  <r>
    <x v="21"/>
    <x v="1"/>
    <x v="9"/>
    <x v="9"/>
    <n v="0"/>
    <n v="0"/>
    <n v="236"/>
    <n v="420080"/>
    <n v="364"/>
    <n v="7"/>
    <x v="0"/>
    <x v="0"/>
    <x v="0"/>
    <x v="0"/>
    <x v="8"/>
    <x v="0"/>
    <x v="1"/>
  </r>
  <r>
    <x v="21"/>
    <x v="1"/>
    <x v="9"/>
    <x v="9"/>
    <n v="780"/>
    <n v="538200"/>
    <n v="613"/>
    <n v="1035970"/>
    <n v="1009"/>
    <n v="19"/>
    <x v="0"/>
    <x v="0"/>
    <x v="0"/>
    <x v="0"/>
    <x v="14"/>
    <x v="2"/>
    <x v="3"/>
  </r>
  <r>
    <x v="21"/>
    <x v="1"/>
    <x v="9"/>
    <x v="9"/>
    <n v="796"/>
    <n v="477600"/>
    <n v="399"/>
    <n v="598500"/>
    <n v="629"/>
    <n v="9"/>
    <x v="0"/>
    <x v="0"/>
    <x v="0"/>
    <x v="0"/>
    <x v="11"/>
    <x v="0"/>
    <x v="2"/>
  </r>
  <r>
    <x v="21"/>
    <x v="1"/>
    <x v="9"/>
    <x v="9"/>
    <n v="0"/>
    <n v="0"/>
    <n v="786"/>
    <n v="353700"/>
    <n v="825"/>
    <n v="19"/>
    <x v="0"/>
    <x v="0"/>
    <x v="0"/>
    <x v="0"/>
    <x v="4"/>
    <x v="1"/>
    <x v="0"/>
  </r>
  <r>
    <x v="21"/>
    <x v="1"/>
    <x v="9"/>
    <x v="9"/>
    <n v="1170"/>
    <n v="397800"/>
    <n v="1084"/>
    <n v="867200"/>
    <n v="1345"/>
    <n v="28"/>
    <x v="0"/>
    <x v="0"/>
    <x v="0"/>
    <x v="0"/>
    <x v="1"/>
    <x v="1"/>
    <x v="1"/>
  </r>
  <r>
    <x v="21"/>
    <x v="1"/>
    <x v="9"/>
    <x v="9"/>
    <n v="1552"/>
    <n v="403520"/>
    <n v="1109"/>
    <n v="676490"/>
    <n v="1332"/>
    <n v="29"/>
    <x v="0"/>
    <x v="0"/>
    <x v="0"/>
    <x v="0"/>
    <x v="6"/>
    <x v="1"/>
    <x v="0"/>
  </r>
  <r>
    <x v="21"/>
    <x v="1"/>
    <x v="9"/>
    <x v="9"/>
    <n v="1256"/>
    <n v="778720"/>
    <n v="602"/>
    <n v="933100"/>
    <n v="1171"/>
    <n v="17"/>
    <x v="1"/>
    <x v="0"/>
    <x v="0"/>
    <x v="1"/>
    <x v="0"/>
    <x v="0"/>
    <x v="0"/>
  </r>
  <r>
    <x v="21"/>
    <x v="1"/>
    <x v="9"/>
    <x v="9"/>
    <n v="0"/>
    <n v="0"/>
    <n v="178"/>
    <n v="258100"/>
    <n v="331"/>
    <n v="4"/>
    <x v="1"/>
    <x v="0"/>
    <x v="0"/>
    <x v="1"/>
    <x v="2"/>
    <x v="2"/>
    <x v="1"/>
  </r>
  <r>
    <x v="21"/>
    <x v="1"/>
    <x v="9"/>
    <x v="9"/>
    <n v="0"/>
    <n v="0"/>
    <n v="310"/>
    <n v="496000"/>
    <n v="516"/>
    <n v="10"/>
    <x v="1"/>
    <x v="0"/>
    <x v="0"/>
    <x v="1"/>
    <x v="3"/>
    <x v="0"/>
    <x v="0"/>
  </r>
  <r>
    <x v="21"/>
    <x v="1"/>
    <x v="9"/>
    <x v="9"/>
    <n v="1236"/>
    <n v="593280"/>
    <n v="401"/>
    <n v="473180"/>
    <n v="932"/>
    <n v="9"/>
    <x v="1"/>
    <x v="0"/>
    <x v="0"/>
    <x v="1"/>
    <x v="5"/>
    <x v="2"/>
    <x v="1"/>
  </r>
  <r>
    <x v="21"/>
    <x v="1"/>
    <x v="9"/>
    <x v="9"/>
    <n v="0"/>
    <n v="0"/>
    <n v="130"/>
    <n v="182000"/>
    <n v="327"/>
    <n v="4"/>
    <x v="1"/>
    <x v="0"/>
    <x v="0"/>
    <x v="1"/>
    <x v="9"/>
    <x v="0"/>
    <x v="2"/>
  </r>
  <r>
    <x v="21"/>
    <x v="1"/>
    <x v="9"/>
    <x v="9"/>
    <n v="0"/>
    <n v="0"/>
    <n v="51"/>
    <n v="69870"/>
    <n v="108"/>
    <n v="1"/>
    <x v="1"/>
    <x v="0"/>
    <x v="0"/>
    <x v="1"/>
    <x v="7"/>
    <x v="2"/>
    <x v="1"/>
  </r>
  <r>
    <x v="21"/>
    <x v="1"/>
    <x v="9"/>
    <x v="9"/>
    <n v="0"/>
    <n v="0"/>
    <n v="178"/>
    <n v="217160"/>
    <n v="421"/>
    <n v="4"/>
    <x v="1"/>
    <x v="0"/>
    <x v="0"/>
    <x v="1"/>
    <x v="10"/>
    <x v="0"/>
    <x v="2"/>
  </r>
  <r>
    <x v="21"/>
    <x v="1"/>
    <x v="9"/>
    <x v="9"/>
    <n v="0"/>
    <n v="0"/>
    <n v="441"/>
    <n v="507150"/>
    <n v="786"/>
    <n v="13"/>
    <x v="1"/>
    <x v="0"/>
    <x v="0"/>
    <x v="1"/>
    <x v="13"/>
    <x v="2"/>
    <x v="3"/>
  </r>
  <r>
    <x v="21"/>
    <x v="1"/>
    <x v="9"/>
    <x v="9"/>
    <n v="1062"/>
    <n v="754020"/>
    <n v="466"/>
    <n v="829480"/>
    <n v="986"/>
    <n v="11"/>
    <x v="1"/>
    <x v="0"/>
    <x v="0"/>
    <x v="1"/>
    <x v="8"/>
    <x v="0"/>
    <x v="1"/>
  </r>
  <r>
    <x v="21"/>
    <x v="1"/>
    <x v="9"/>
    <x v="9"/>
    <n v="0"/>
    <n v="0"/>
    <n v="237"/>
    <n v="367350"/>
    <n v="413"/>
    <n v="5"/>
    <x v="2"/>
    <x v="1"/>
    <x v="1"/>
    <x v="0"/>
    <x v="0"/>
    <x v="0"/>
    <x v="0"/>
  </r>
  <r>
    <x v="21"/>
    <x v="1"/>
    <x v="9"/>
    <x v="9"/>
    <n v="713"/>
    <n v="420670"/>
    <n v="470"/>
    <n v="681500"/>
    <n v="733"/>
    <n v="15"/>
    <x v="2"/>
    <x v="1"/>
    <x v="1"/>
    <x v="0"/>
    <x v="2"/>
    <x v="2"/>
    <x v="1"/>
  </r>
  <r>
    <x v="21"/>
    <x v="1"/>
    <x v="9"/>
    <x v="9"/>
    <n v="915"/>
    <n v="585600"/>
    <n v="358"/>
    <n v="572800"/>
    <n v="632"/>
    <n v="10"/>
    <x v="2"/>
    <x v="1"/>
    <x v="1"/>
    <x v="0"/>
    <x v="3"/>
    <x v="0"/>
    <x v="0"/>
  </r>
  <r>
    <x v="21"/>
    <x v="1"/>
    <x v="9"/>
    <x v="9"/>
    <n v="661"/>
    <n v="317280"/>
    <n v="529"/>
    <n v="624220"/>
    <n v="760"/>
    <n v="14"/>
    <x v="2"/>
    <x v="1"/>
    <x v="1"/>
    <x v="0"/>
    <x v="5"/>
    <x v="2"/>
    <x v="1"/>
  </r>
  <r>
    <x v="21"/>
    <x v="1"/>
    <x v="9"/>
    <x v="9"/>
    <n v="0"/>
    <n v="0"/>
    <n v="110"/>
    <n v="154000"/>
    <n v="226"/>
    <n v="3"/>
    <x v="2"/>
    <x v="1"/>
    <x v="1"/>
    <x v="0"/>
    <x v="9"/>
    <x v="0"/>
    <x v="2"/>
  </r>
  <r>
    <x v="21"/>
    <x v="1"/>
    <x v="9"/>
    <x v="9"/>
    <n v="0"/>
    <n v="0"/>
    <n v="31"/>
    <n v="42470"/>
    <n v="43"/>
    <n v="1"/>
    <x v="2"/>
    <x v="1"/>
    <x v="1"/>
    <x v="0"/>
    <x v="7"/>
    <x v="2"/>
    <x v="1"/>
  </r>
  <r>
    <x v="21"/>
    <x v="1"/>
    <x v="9"/>
    <x v="9"/>
    <n v="0"/>
    <n v="0"/>
    <n v="258"/>
    <n v="314760"/>
    <n v="536"/>
    <n v="7"/>
    <x v="2"/>
    <x v="1"/>
    <x v="1"/>
    <x v="0"/>
    <x v="10"/>
    <x v="0"/>
    <x v="2"/>
  </r>
  <r>
    <x v="21"/>
    <x v="1"/>
    <x v="9"/>
    <x v="9"/>
    <n v="737"/>
    <n v="346390"/>
    <n v="482"/>
    <n v="554300"/>
    <n v="1020"/>
    <n v="15"/>
    <x v="2"/>
    <x v="1"/>
    <x v="1"/>
    <x v="0"/>
    <x v="13"/>
    <x v="2"/>
    <x v="3"/>
  </r>
  <r>
    <x v="21"/>
    <x v="1"/>
    <x v="9"/>
    <x v="9"/>
    <n v="563"/>
    <n v="399730"/>
    <n v="221"/>
    <n v="393380"/>
    <n v="386"/>
    <n v="4"/>
    <x v="2"/>
    <x v="1"/>
    <x v="1"/>
    <x v="0"/>
    <x v="8"/>
    <x v="0"/>
    <x v="1"/>
  </r>
  <r>
    <x v="21"/>
    <x v="1"/>
    <x v="9"/>
    <x v="9"/>
    <n v="471"/>
    <n v="324990"/>
    <n v="399"/>
    <n v="674310"/>
    <n v="630"/>
    <n v="12"/>
    <x v="2"/>
    <x v="1"/>
    <x v="1"/>
    <x v="0"/>
    <x v="14"/>
    <x v="2"/>
    <x v="3"/>
  </r>
  <r>
    <x v="21"/>
    <x v="1"/>
    <x v="9"/>
    <x v="9"/>
    <n v="656"/>
    <n v="393600"/>
    <n v="361"/>
    <n v="541500"/>
    <n v="562"/>
    <n v="8"/>
    <x v="2"/>
    <x v="1"/>
    <x v="1"/>
    <x v="0"/>
    <x v="11"/>
    <x v="0"/>
    <x v="2"/>
  </r>
  <r>
    <x v="21"/>
    <x v="1"/>
    <x v="9"/>
    <x v="9"/>
    <n v="1216"/>
    <n v="231040"/>
    <n v="664"/>
    <n v="298800"/>
    <n v="969"/>
    <n v="18"/>
    <x v="2"/>
    <x v="1"/>
    <x v="1"/>
    <x v="0"/>
    <x v="4"/>
    <x v="1"/>
    <x v="0"/>
  </r>
  <r>
    <x v="21"/>
    <x v="1"/>
    <x v="9"/>
    <x v="9"/>
    <n v="704"/>
    <n v="436480"/>
    <n v="236"/>
    <n v="365800"/>
    <n v="1054"/>
    <n v="8"/>
    <x v="3"/>
    <x v="1"/>
    <x v="1"/>
    <x v="1"/>
    <x v="0"/>
    <x v="0"/>
    <x v="0"/>
  </r>
  <r>
    <x v="21"/>
    <x v="1"/>
    <x v="9"/>
    <x v="9"/>
    <n v="0"/>
    <n v="0"/>
    <n v="183"/>
    <n v="265350"/>
    <n v="745"/>
    <n v="8"/>
    <x v="3"/>
    <x v="1"/>
    <x v="1"/>
    <x v="1"/>
    <x v="2"/>
    <x v="2"/>
    <x v="1"/>
  </r>
  <r>
    <x v="21"/>
    <x v="1"/>
    <x v="9"/>
    <x v="9"/>
    <n v="0"/>
    <n v="0"/>
    <n v="193"/>
    <n v="308800"/>
    <n v="897"/>
    <n v="8"/>
    <x v="3"/>
    <x v="1"/>
    <x v="1"/>
    <x v="1"/>
    <x v="3"/>
    <x v="0"/>
    <x v="0"/>
  </r>
  <r>
    <x v="21"/>
    <x v="1"/>
    <x v="9"/>
    <x v="9"/>
    <n v="610"/>
    <n v="292800"/>
    <n v="221"/>
    <n v="260780"/>
    <n v="885"/>
    <n v="10"/>
    <x v="3"/>
    <x v="1"/>
    <x v="1"/>
    <x v="1"/>
    <x v="5"/>
    <x v="2"/>
    <x v="1"/>
  </r>
  <r>
    <x v="21"/>
    <x v="1"/>
    <x v="9"/>
    <x v="9"/>
    <n v="0"/>
    <n v="0"/>
    <n v="125"/>
    <n v="175000"/>
    <n v="480"/>
    <n v="6"/>
    <x v="3"/>
    <x v="1"/>
    <x v="1"/>
    <x v="1"/>
    <x v="9"/>
    <x v="0"/>
    <x v="2"/>
  </r>
  <r>
    <x v="21"/>
    <x v="1"/>
    <x v="9"/>
    <x v="9"/>
    <n v="0"/>
    <n v="0"/>
    <n v="135"/>
    <n v="184950"/>
    <n v="490"/>
    <n v="5"/>
    <x v="3"/>
    <x v="1"/>
    <x v="1"/>
    <x v="1"/>
    <x v="7"/>
    <x v="2"/>
    <x v="1"/>
  </r>
  <r>
    <x v="21"/>
    <x v="1"/>
    <x v="9"/>
    <x v="9"/>
    <n v="534"/>
    <n v="261660"/>
    <n v="211"/>
    <n v="257420"/>
    <n v="879"/>
    <n v="8"/>
    <x v="3"/>
    <x v="1"/>
    <x v="1"/>
    <x v="1"/>
    <x v="10"/>
    <x v="0"/>
    <x v="2"/>
  </r>
  <r>
    <x v="21"/>
    <x v="1"/>
    <x v="9"/>
    <x v="9"/>
    <n v="543"/>
    <n v="255210"/>
    <n v="219"/>
    <n v="251850"/>
    <n v="1043"/>
    <n v="11"/>
    <x v="3"/>
    <x v="1"/>
    <x v="1"/>
    <x v="1"/>
    <x v="13"/>
    <x v="2"/>
    <x v="3"/>
  </r>
  <r>
    <x v="21"/>
    <x v="1"/>
    <x v="9"/>
    <x v="9"/>
    <n v="1350"/>
    <n v="837000"/>
    <n v="1173"/>
    <n v="1818150"/>
    <n v="1458"/>
    <n v="34"/>
    <x v="4"/>
    <x v="2"/>
    <x v="2"/>
    <x v="0"/>
    <x v="0"/>
    <x v="0"/>
    <x v="0"/>
  </r>
  <r>
    <x v="21"/>
    <x v="1"/>
    <x v="9"/>
    <x v="9"/>
    <n v="852"/>
    <n v="502680"/>
    <n v="637"/>
    <n v="923650"/>
    <n v="765"/>
    <n v="12"/>
    <x v="4"/>
    <x v="2"/>
    <x v="2"/>
    <x v="0"/>
    <x v="2"/>
    <x v="2"/>
    <x v="1"/>
  </r>
  <r>
    <x v="21"/>
    <x v="1"/>
    <x v="9"/>
    <x v="9"/>
    <n v="0"/>
    <n v="0"/>
    <n v="490"/>
    <n v="784000"/>
    <n v="588"/>
    <n v="13"/>
    <x v="4"/>
    <x v="2"/>
    <x v="2"/>
    <x v="0"/>
    <x v="3"/>
    <x v="0"/>
    <x v="0"/>
  </r>
  <r>
    <x v="21"/>
    <x v="1"/>
    <x v="9"/>
    <x v="9"/>
    <n v="0"/>
    <n v="0"/>
    <n v="415"/>
    <n v="489700"/>
    <n v="606"/>
    <n v="12"/>
    <x v="4"/>
    <x v="2"/>
    <x v="2"/>
    <x v="0"/>
    <x v="5"/>
    <x v="2"/>
    <x v="1"/>
  </r>
  <r>
    <x v="21"/>
    <x v="1"/>
    <x v="9"/>
    <x v="9"/>
    <n v="0"/>
    <n v="0"/>
    <n v="139"/>
    <n v="194600"/>
    <n v="167"/>
    <n v="3"/>
    <x v="4"/>
    <x v="2"/>
    <x v="2"/>
    <x v="0"/>
    <x v="9"/>
    <x v="0"/>
    <x v="2"/>
  </r>
  <r>
    <x v="21"/>
    <x v="1"/>
    <x v="9"/>
    <x v="9"/>
    <n v="924"/>
    <n v="517440"/>
    <n v="951"/>
    <n v="1302870"/>
    <n v="859"/>
    <n v="24"/>
    <x v="4"/>
    <x v="2"/>
    <x v="2"/>
    <x v="0"/>
    <x v="7"/>
    <x v="2"/>
    <x v="1"/>
  </r>
  <r>
    <x v="21"/>
    <x v="1"/>
    <x v="9"/>
    <x v="9"/>
    <n v="854"/>
    <n v="418460"/>
    <n v="415"/>
    <n v="506300"/>
    <n v="469"/>
    <n v="13"/>
    <x v="4"/>
    <x v="2"/>
    <x v="2"/>
    <x v="0"/>
    <x v="10"/>
    <x v="0"/>
    <x v="2"/>
  </r>
  <r>
    <x v="21"/>
    <x v="1"/>
    <x v="9"/>
    <x v="9"/>
    <n v="1165"/>
    <n v="547550"/>
    <n v="879"/>
    <n v="1010850"/>
    <n v="1341"/>
    <n v="19"/>
    <x v="4"/>
    <x v="2"/>
    <x v="2"/>
    <x v="0"/>
    <x v="13"/>
    <x v="2"/>
    <x v="3"/>
  </r>
  <r>
    <x v="21"/>
    <x v="1"/>
    <x v="9"/>
    <x v="9"/>
    <n v="0"/>
    <n v="0"/>
    <n v="337"/>
    <n v="599860"/>
    <n v="414"/>
    <n v="10"/>
    <x v="4"/>
    <x v="2"/>
    <x v="2"/>
    <x v="0"/>
    <x v="8"/>
    <x v="0"/>
    <x v="1"/>
  </r>
  <r>
    <x v="21"/>
    <x v="1"/>
    <x v="9"/>
    <x v="9"/>
    <n v="992"/>
    <n v="684480"/>
    <n v="822"/>
    <n v="1389180"/>
    <n v="853"/>
    <n v="25"/>
    <x v="4"/>
    <x v="2"/>
    <x v="2"/>
    <x v="0"/>
    <x v="14"/>
    <x v="2"/>
    <x v="3"/>
  </r>
  <r>
    <x v="21"/>
    <x v="1"/>
    <x v="9"/>
    <x v="9"/>
    <n v="720"/>
    <n v="432000"/>
    <n v="607"/>
    <n v="910500"/>
    <n v="531"/>
    <n v="19"/>
    <x v="4"/>
    <x v="2"/>
    <x v="2"/>
    <x v="0"/>
    <x v="11"/>
    <x v="0"/>
    <x v="2"/>
  </r>
  <r>
    <x v="21"/>
    <x v="1"/>
    <x v="9"/>
    <x v="9"/>
    <n v="1719"/>
    <n v="326610"/>
    <n v="1092"/>
    <n v="491400"/>
    <n v="1194"/>
    <n v="26"/>
    <x v="4"/>
    <x v="2"/>
    <x v="2"/>
    <x v="0"/>
    <x v="4"/>
    <x v="1"/>
    <x v="0"/>
  </r>
  <r>
    <x v="21"/>
    <x v="1"/>
    <x v="9"/>
    <x v="9"/>
    <n v="1570"/>
    <n v="533800"/>
    <n v="1077"/>
    <n v="861600"/>
    <n v="978"/>
    <n v="25"/>
    <x v="4"/>
    <x v="2"/>
    <x v="2"/>
    <x v="0"/>
    <x v="1"/>
    <x v="1"/>
    <x v="1"/>
  </r>
  <r>
    <x v="21"/>
    <x v="1"/>
    <x v="9"/>
    <x v="9"/>
    <n v="0"/>
    <n v="0"/>
    <n v="681"/>
    <n v="415410"/>
    <n v="785"/>
    <n v="15"/>
    <x v="4"/>
    <x v="2"/>
    <x v="2"/>
    <x v="0"/>
    <x v="6"/>
    <x v="1"/>
    <x v="0"/>
  </r>
  <r>
    <x v="21"/>
    <x v="1"/>
    <x v="9"/>
    <x v="9"/>
    <n v="1235"/>
    <n v="531050"/>
    <n v="991"/>
    <n v="1000910"/>
    <n v="971"/>
    <n v="28"/>
    <x v="4"/>
    <x v="2"/>
    <x v="2"/>
    <x v="0"/>
    <x v="12"/>
    <x v="1"/>
    <x v="2"/>
  </r>
  <r>
    <x v="21"/>
    <x v="1"/>
    <x v="9"/>
    <x v="9"/>
    <n v="832"/>
    <n v="515840"/>
    <n v="176"/>
    <n v="272800"/>
    <n v="1286"/>
    <n v="18"/>
    <x v="5"/>
    <x v="2"/>
    <x v="2"/>
    <x v="1"/>
    <x v="0"/>
    <x v="0"/>
    <x v="0"/>
  </r>
  <r>
    <x v="21"/>
    <x v="1"/>
    <x v="9"/>
    <x v="9"/>
    <n v="0"/>
    <n v="0"/>
    <n v="58"/>
    <n v="84100"/>
    <n v="547"/>
    <n v="8"/>
    <x v="5"/>
    <x v="2"/>
    <x v="2"/>
    <x v="1"/>
    <x v="2"/>
    <x v="2"/>
    <x v="1"/>
  </r>
  <r>
    <x v="21"/>
    <x v="1"/>
    <x v="9"/>
    <x v="9"/>
    <n v="0"/>
    <n v="0"/>
    <n v="158"/>
    <n v="252800"/>
    <n v="1469"/>
    <n v="14"/>
    <x v="5"/>
    <x v="2"/>
    <x v="2"/>
    <x v="1"/>
    <x v="3"/>
    <x v="0"/>
    <x v="0"/>
  </r>
  <r>
    <x v="21"/>
    <x v="1"/>
    <x v="9"/>
    <x v="9"/>
    <n v="0"/>
    <n v="0"/>
    <n v="171"/>
    <n v="201780"/>
    <n v="1279"/>
    <n v="24"/>
    <x v="5"/>
    <x v="2"/>
    <x v="2"/>
    <x v="1"/>
    <x v="5"/>
    <x v="2"/>
    <x v="1"/>
  </r>
  <r>
    <x v="21"/>
    <x v="1"/>
    <x v="9"/>
    <x v="9"/>
    <n v="645"/>
    <n v="361200"/>
    <n v="112"/>
    <n v="156800"/>
    <n v="880"/>
    <n v="13"/>
    <x v="5"/>
    <x v="2"/>
    <x v="2"/>
    <x v="1"/>
    <x v="9"/>
    <x v="0"/>
    <x v="2"/>
  </r>
  <r>
    <x v="21"/>
    <x v="1"/>
    <x v="9"/>
    <x v="9"/>
    <n v="694"/>
    <n v="388640"/>
    <n v="180"/>
    <n v="246600"/>
    <n v="1391"/>
    <n v="15"/>
    <x v="5"/>
    <x v="2"/>
    <x v="2"/>
    <x v="1"/>
    <x v="7"/>
    <x v="2"/>
    <x v="1"/>
  </r>
  <r>
    <x v="21"/>
    <x v="1"/>
    <x v="9"/>
    <x v="9"/>
    <n v="0"/>
    <n v="0"/>
    <n v="103"/>
    <n v="125660"/>
    <n v="770"/>
    <n v="9"/>
    <x v="5"/>
    <x v="2"/>
    <x v="2"/>
    <x v="1"/>
    <x v="10"/>
    <x v="0"/>
    <x v="2"/>
  </r>
  <r>
    <x v="21"/>
    <x v="1"/>
    <x v="9"/>
    <x v="9"/>
    <n v="566"/>
    <n v="266020"/>
    <n v="154"/>
    <n v="177100"/>
    <n v="1363"/>
    <n v="21"/>
    <x v="5"/>
    <x v="2"/>
    <x v="2"/>
    <x v="1"/>
    <x v="13"/>
    <x v="2"/>
    <x v="3"/>
  </r>
  <r>
    <x v="21"/>
    <x v="1"/>
    <x v="9"/>
    <x v="9"/>
    <n v="0"/>
    <n v="0"/>
    <n v="110"/>
    <n v="195800"/>
    <n v="792"/>
    <n v="9"/>
    <x v="5"/>
    <x v="2"/>
    <x v="2"/>
    <x v="1"/>
    <x v="8"/>
    <x v="0"/>
    <x v="1"/>
  </r>
  <r>
    <x v="21"/>
    <x v="1"/>
    <x v="9"/>
    <x v="9"/>
    <n v="1226"/>
    <n v="760120"/>
    <n v="647"/>
    <n v="1002850"/>
    <n v="1056"/>
    <n v="24"/>
    <x v="6"/>
    <x v="3"/>
    <x v="3"/>
    <x v="0"/>
    <x v="0"/>
    <x v="0"/>
    <x v="0"/>
  </r>
  <r>
    <x v="21"/>
    <x v="1"/>
    <x v="9"/>
    <x v="9"/>
    <n v="1117"/>
    <n v="659030"/>
    <n v="914"/>
    <n v="1325300"/>
    <n v="1215"/>
    <n v="34"/>
    <x v="6"/>
    <x v="3"/>
    <x v="3"/>
    <x v="0"/>
    <x v="2"/>
    <x v="2"/>
    <x v="1"/>
  </r>
  <r>
    <x v="21"/>
    <x v="1"/>
    <x v="9"/>
    <x v="9"/>
    <n v="989"/>
    <n v="632960"/>
    <n v="608"/>
    <n v="972800"/>
    <n v="1012"/>
    <n v="21"/>
    <x v="6"/>
    <x v="3"/>
    <x v="3"/>
    <x v="0"/>
    <x v="3"/>
    <x v="0"/>
    <x v="0"/>
  </r>
  <r>
    <x v="21"/>
    <x v="1"/>
    <x v="9"/>
    <x v="9"/>
    <n v="948"/>
    <n v="455040"/>
    <n v="908"/>
    <n v="1071440"/>
    <n v="1094"/>
    <n v="24"/>
    <x v="6"/>
    <x v="3"/>
    <x v="3"/>
    <x v="0"/>
    <x v="5"/>
    <x v="2"/>
    <x v="1"/>
  </r>
  <r>
    <x v="21"/>
    <x v="1"/>
    <x v="9"/>
    <x v="9"/>
    <n v="0"/>
    <n v="0"/>
    <n v="149"/>
    <n v="208600"/>
    <n v="167"/>
    <n v="5"/>
    <x v="6"/>
    <x v="3"/>
    <x v="3"/>
    <x v="0"/>
    <x v="9"/>
    <x v="0"/>
    <x v="2"/>
  </r>
  <r>
    <x v="21"/>
    <x v="1"/>
    <x v="9"/>
    <x v="9"/>
    <n v="998"/>
    <n v="558880"/>
    <n v="607"/>
    <n v="831590"/>
    <n v="810"/>
    <n v="17"/>
    <x v="6"/>
    <x v="3"/>
    <x v="3"/>
    <x v="0"/>
    <x v="7"/>
    <x v="2"/>
    <x v="1"/>
  </r>
  <r>
    <x v="21"/>
    <x v="1"/>
    <x v="9"/>
    <x v="9"/>
    <n v="1022"/>
    <n v="500780"/>
    <n v="854"/>
    <n v="1041880"/>
    <n v="957"/>
    <n v="26"/>
    <x v="6"/>
    <x v="3"/>
    <x v="3"/>
    <x v="0"/>
    <x v="10"/>
    <x v="0"/>
    <x v="2"/>
  </r>
  <r>
    <x v="21"/>
    <x v="1"/>
    <x v="9"/>
    <x v="9"/>
    <n v="1102"/>
    <n v="517940"/>
    <n v="884"/>
    <n v="1016600"/>
    <n v="1470"/>
    <n v="30"/>
    <x v="6"/>
    <x v="3"/>
    <x v="3"/>
    <x v="0"/>
    <x v="13"/>
    <x v="2"/>
    <x v="3"/>
  </r>
  <r>
    <x v="21"/>
    <x v="1"/>
    <x v="9"/>
    <x v="9"/>
    <n v="0"/>
    <n v="0"/>
    <n v="142"/>
    <n v="252760"/>
    <n v="154"/>
    <n v="3"/>
    <x v="6"/>
    <x v="3"/>
    <x v="3"/>
    <x v="0"/>
    <x v="8"/>
    <x v="0"/>
    <x v="1"/>
  </r>
  <r>
    <x v="21"/>
    <x v="1"/>
    <x v="9"/>
    <x v="9"/>
    <n v="1084"/>
    <n v="747960"/>
    <n v="880"/>
    <n v="1487200"/>
    <n v="1069"/>
    <n v="22"/>
    <x v="6"/>
    <x v="3"/>
    <x v="3"/>
    <x v="0"/>
    <x v="14"/>
    <x v="2"/>
    <x v="3"/>
  </r>
  <r>
    <x v="21"/>
    <x v="1"/>
    <x v="9"/>
    <x v="9"/>
    <n v="0"/>
    <n v="0"/>
    <n v="282"/>
    <n v="423000"/>
    <n v="429"/>
    <n v="10"/>
    <x v="6"/>
    <x v="3"/>
    <x v="3"/>
    <x v="0"/>
    <x v="11"/>
    <x v="0"/>
    <x v="2"/>
  </r>
  <r>
    <x v="21"/>
    <x v="1"/>
    <x v="9"/>
    <x v="9"/>
    <n v="1533"/>
    <n v="291270"/>
    <n v="1279"/>
    <n v="575550"/>
    <n v="1520"/>
    <n v="39"/>
    <x v="6"/>
    <x v="3"/>
    <x v="3"/>
    <x v="0"/>
    <x v="4"/>
    <x v="1"/>
    <x v="0"/>
  </r>
  <r>
    <x v="21"/>
    <x v="1"/>
    <x v="9"/>
    <x v="9"/>
    <n v="0"/>
    <n v="0"/>
    <n v="649"/>
    <n v="519200"/>
    <n v="1030"/>
    <n v="22"/>
    <x v="6"/>
    <x v="3"/>
    <x v="3"/>
    <x v="0"/>
    <x v="1"/>
    <x v="1"/>
    <x v="1"/>
  </r>
  <r>
    <x v="21"/>
    <x v="1"/>
    <x v="9"/>
    <x v="9"/>
    <n v="1824"/>
    <n v="474240"/>
    <n v="892"/>
    <n v="544120"/>
    <n v="1545"/>
    <n v="22"/>
    <x v="6"/>
    <x v="3"/>
    <x v="3"/>
    <x v="0"/>
    <x v="6"/>
    <x v="1"/>
    <x v="0"/>
  </r>
  <r>
    <x v="21"/>
    <x v="1"/>
    <x v="9"/>
    <x v="9"/>
    <n v="0"/>
    <n v="0"/>
    <n v="59"/>
    <n v="91450"/>
    <n v="122"/>
    <n v="2"/>
    <x v="7"/>
    <x v="3"/>
    <x v="3"/>
    <x v="1"/>
    <x v="0"/>
    <x v="0"/>
    <x v="0"/>
  </r>
  <r>
    <x v="21"/>
    <x v="1"/>
    <x v="9"/>
    <x v="9"/>
    <n v="0"/>
    <n v="0"/>
    <n v="136"/>
    <n v="197200"/>
    <n v="290"/>
    <n v="3"/>
    <x v="7"/>
    <x v="3"/>
    <x v="3"/>
    <x v="1"/>
    <x v="2"/>
    <x v="2"/>
    <x v="1"/>
  </r>
  <r>
    <x v="21"/>
    <x v="1"/>
    <x v="9"/>
    <x v="9"/>
    <n v="0"/>
    <n v="0"/>
    <n v="132"/>
    <n v="211200"/>
    <n v="334"/>
    <n v="4"/>
    <x v="7"/>
    <x v="3"/>
    <x v="3"/>
    <x v="1"/>
    <x v="3"/>
    <x v="0"/>
    <x v="0"/>
  </r>
  <r>
    <x v="21"/>
    <x v="1"/>
    <x v="9"/>
    <x v="9"/>
    <n v="0"/>
    <n v="0"/>
    <n v="210"/>
    <n v="247800"/>
    <n v="377"/>
    <n v="5"/>
    <x v="7"/>
    <x v="3"/>
    <x v="3"/>
    <x v="1"/>
    <x v="5"/>
    <x v="2"/>
    <x v="1"/>
  </r>
  <r>
    <x v="21"/>
    <x v="1"/>
    <x v="9"/>
    <x v="9"/>
    <n v="623"/>
    <n v="348880"/>
    <n v="412"/>
    <n v="576800"/>
    <n v="706"/>
    <n v="15"/>
    <x v="7"/>
    <x v="3"/>
    <x v="3"/>
    <x v="1"/>
    <x v="9"/>
    <x v="0"/>
    <x v="2"/>
  </r>
  <r>
    <x v="21"/>
    <x v="1"/>
    <x v="9"/>
    <x v="9"/>
    <n v="631"/>
    <n v="353360"/>
    <n v="325"/>
    <n v="445250"/>
    <n v="646"/>
    <n v="8"/>
    <x v="7"/>
    <x v="3"/>
    <x v="3"/>
    <x v="1"/>
    <x v="7"/>
    <x v="2"/>
    <x v="1"/>
  </r>
  <r>
    <x v="21"/>
    <x v="1"/>
    <x v="9"/>
    <x v="9"/>
    <n v="0"/>
    <n v="0"/>
    <n v="274"/>
    <n v="334280"/>
    <n v="480"/>
    <n v="7"/>
    <x v="7"/>
    <x v="3"/>
    <x v="3"/>
    <x v="1"/>
    <x v="10"/>
    <x v="0"/>
    <x v="2"/>
  </r>
  <r>
    <x v="21"/>
    <x v="1"/>
    <x v="9"/>
    <x v="9"/>
    <n v="755"/>
    <n v="354850"/>
    <n v="512"/>
    <n v="588800"/>
    <n v="1073"/>
    <n v="16"/>
    <x v="7"/>
    <x v="3"/>
    <x v="3"/>
    <x v="1"/>
    <x v="13"/>
    <x v="2"/>
    <x v="3"/>
  </r>
  <r>
    <x v="21"/>
    <x v="1"/>
    <x v="9"/>
    <x v="9"/>
    <n v="626"/>
    <n v="444460"/>
    <n v="232"/>
    <n v="412960"/>
    <n v="490"/>
    <n v="5"/>
    <x v="7"/>
    <x v="3"/>
    <x v="3"/>
    <x v="1"/>
    <x v="8"/>
    <x v="0"/>
    <x v="1"/>
  </r>
  <r>
    <x v="21"/>
    <x v="1"/>
    <x v="9"/>
    <x v="9"/>
    <n v="534"/>
    <n v="368460"/>
    <n v="337"/>
    <n v="569530"/>
    <n v="841"/>
    <n v="9"/>
    <x v="7"/>
    <x v="3"/>
    <x v="3"/>
    <x v="1"/>
    <x v="14"/>
    <x v="2"/>
    <x v="3"/>
  </r>
  <r>
    <x v="21"/>
    <x v="1"/>
    <x v="9"/>
    <x v="9"/>
    <n v="0"/>
    <n v="0"/>
    <n v="476"/>
    <n v="737800"/>
    <n v="823"/>
    <n v="12"/>
    <x v="8"/>
    <x v="4"/>
    <x v="4"/>
    <x v="0"/>
    <x v="0"/>
    <x v="0"/>
    <x v="0"/>
  </r>
  <r>
    <x v="21"/>
    <x v="1"/>
    <x v="9"/>
    <x v="9"/>
    <n v="0"/>
    <n v="0"/>
    <n v="404"/>
    <n v="585800"/>
    <n v="670"/>
    <n v="10"/>
    <x v="8"/>
    <x v="4"/>
    <x v="4"/>
    <x v="0"/>
    <x v="2"/>
    <x v="2"/>
    <x v="1"/>
  </r>
  <r>
    <x v="21"/>
    <x v="1"/>
    <x v="9"/>
    <x v="9"/>
    <n v="0"/>
    <n v="0"/>
    <n v="350"/>
    <n v="560000"/>
    <n v="645"/>
    <n v="13"/>
    <x v="8"/>
    <x v="4"/>
    <x v="4"/>
    <x v="0"/>
    <x v="3"/>
    <x v="0"/>
    <x v="0"/>
  </r>
  <r>
    <x v="21"/>
    <x v="1"/>
    <x v="9"/>
    <x v="9"/>
    <n v="0"/>
    <n v="0"/>
    <n v="164"/>
    <n v="193520"/>
    <n v="287"/>
    <n v="5"/>
    <x v="8"/>
    <x v="4"/>
    <x v="4"/>
    <x v="0"/>
    <x v="5"/>
    <x v="2"/>
    <x v="1"/>
  </r>
  <r>
    <x v="21"/>
    <x v="1"/>
    <x v="9"/>
    <x v="9"/>
    <n v="0"/>
    <n v="0"/>
    <n v="203"/>
    <n v="284200"/>
    <n v="309"/>
    <n v="5"/>
    <x v="8"/>
    <x v="4"/>
    <x v="4"/>
    <x v="0"/>
    <x v="9"/>
    <x v="0"/>
    <x v="2"/>
  </r>
  <r>
    <x v="21"/>
    <x v="1"/>
    <x v="9"/>
    <x v="9"/>
    <n v="806"/>
    <n v="451360"/>
    <n v="440"/>
    <n v="602800"/>
    <n v="775"/>
    <n v="13"/>
    <x v="8"/>
    <x v="4"/>
    <x v="4"/>
    <x v="0"/>
    <x v="7"/>
    <x v="2"/>
    <x v="1"/>
  </r>
  <r>
    <x v="21"/>
    <x v="1"/>
    <x v="9"/>
    <x v="9"/>
    <n v="0"/>
    <n v="0"/>
    <n v="48"/>
    <n v="58560"/>
    <n v="95"/>
    <n v="2"/>
    <x v="8"/>
    <x v="4"/>
    <x v="4"/>
    <x v="0"/>
    <x v="10"/>
    <x v="0"/>
    <x v="2"/>
  </r>
  <r>
    <x v="21"/>
    <x v="1"/>
    <x v="9"/>
    <x v="9"/>
    <n v="685"/>
    <n v="321950"/>
    <n v="599"/>
    <n v="688850"/>
    <n v="884"/>
    <n v="17"/>
    <x v="8"/>
    <x v="4"/>
    <x v="4"/>
    <x v="0"/>
    <x v="13"/>
    <x v="2"/>
    <x v="3"/>
  </r>
  <r>
    <x v="21"/>
    <x v="1"/>
    <x v="9"/>
    <x v="9"/>
    <n v="760"/>
    <n v="539600"/>
    <n v="265"/>
    <n v="471700"/>
    <n v="557"/>
    <n v="7"/>
    <x v="8"/>
    <x v="4"/>
    <x v="4"/>
    <x v="0"/>
    <x v="8"/>
    <x v="0"/>
    <x v="1"/>
  </r>
  <r>
    <x v="21"/>
    <x v="1"/>
    <x v="9"/>
    <x v="9"/>
    <n v="653"/>
    <n v="450570"/>
    <n v="406"/>
    <n v="686140"/>
    <n v="844"/>
    <n v="12"/>
    <x v="8"/>
    <x v="4"/>
    <x v="4"/>
    <x v="0"/>
    <x v="14"/>
    <x v="2"/>
    <x v="3"/>
  </r>
  <r>
    <x v="21"/>
    <x v="1"/>
    <x v="9"/>
    <x v="9"/>
    <n v="0"/>
    <n v="0"/>
    <n v="340"/>
    <n v="510000"/>
    <n v="506"/>
    <n v="11"/>
    <x v="8"/>
    <x v="4"/>
    <x v="4"/>
    <x v="0"/>
    <x v="11"/>
    <x v="0"/>
    <x v="2"/>
  </r>
  <r>
    <x v="21"/>
    <x v="1"/>
    <x v="9"/>
    <x v="9"/>
    <n v="0"/>
    <n v="0"/>
    <n v="317"/>
    <n v="142650"/>
    <n v="662"/>
    <n v="11"/>
    <x v="8"/>
    <x v="4"/>
    <x v="4"/>
    <x v="0"/>
    <x v="4"/>
    <x v="1"/>
    <x v="0"/>
  </r>
  <r>
    <x v="21"/>
    <x v="1"/>
    <x v="9"/>
    <x v="9"/>
    <n v="0"/>
    <n v="0"/>
    <n v="188"/>
    <n v="291400"/>
    <n v="1747"/>
    <n v="18"/>
    <x v="9"/>
    <x v="4"/>
    <x v="4"/>
    <x v="1"/>
    <x v="0"/>
    <x v="0"/>
    <x v="0"/>
  </r>
  <r>
    <x v="21"/>
    <x v="1"/>
    <x v="9"/>
    <x v="9"/>
    <n v="0"/>
    <n v="0"/>
    <n v="112"/>
    <n v="162400"/>
    <n v="888"/>
    <n v="18"/>
    <x v="9"/>
    <x v="4"/>
    <x v="4"/>
    <x v="1"/>
    <x v="2"/>
    <x v="2"/>
    <x v="1"/>
  </r>
  <r>
    <x v="21"/>
    <x v="1"/>
    <x v="9"/>
    <x v="9"/>
    <n v="735"/>
    <n v="470400"/>
    <n v="157"/>
    <n v="251200"/>
    <n v="1137"/>
    <n v="15"/>
    <x v="9"/>
    <x v="4"/>
    <x v="4"/>
    <x v="1"/>
    <x v="3"/>
    <x v="0"/>
    <x v="0"/>
  </r>
  <r>
    <x v="21"/>
    <x v="1"/>
    <x v="9"/>
    <x v="9"/>
    <n v="0"/>
    <n v="0"/>
    <n v="158"/>
    <n v="186440"/>
    <n v="1120"/>
    <n v="21"/>
    <x v="9"/>
    <x v="4"/>
    <x v="4"/>
    <x v="1"/>
    <x v="5"/>
    <x v="2"/>
    <x v="1"/>
  </r>
  <r>
    <x v="21"/>
    <x v="1"/>
    <x v="9"/>
    <x v="9"/>
    <n v="0"/>
    <n v="0"/>
    <n v="153"/>
    <n v="214200"/>
    <n v="1155"/>
    <n v="22"/>
    <x v="9"/>
    <x v="4"/>
    <x v="4"/>
    <x v="1"/>
    <x v="9"/>
    <x v="0"/>
    <x v="2"/>
  </r>
  <r>
    <x v="21"/>
    <x v="1"/>
    <x v="9"/>
    <x v="9"/>
    <n v="0"/>
    <n v="0"/>
    <n v="98"/>
    <n v="134260"/>
    <n v="918"/>
    <n v="16"/>
    <x v="9"/>
    <x v="4"/>
    <x v="4"/>
    <x v="1"/>
    <x v="7"/>
    <x v="2"/>
    <x v="1"/>
  </r>
  <r>
    <x v="21"/>
    <x v="1"/>
    <x v="9"/>
    <x v="9"/>
    <n v="0"/>
    <n v="0"/>
    <n v="143"/>
    <n v="174460"/>
    <n v="1200"/>
    <n v="20"/>
    <x v="9"/>
    <x v="4"/>
    <x v="4"/>
    <x v="1"/>
    <x v="10"/>
    <x v="0"/>
    <x v="2"/>
  </r>
  <r>
    <x v="21"/>
    <x v="1"/>
    <x v="9"/>
    <x v="9"/>
    <n v="686"/>
    <n v="322420"/>
    <n v="174"/>
    <n v="200100"/>
    <n v="1519"/>
    <n v="25"/>
    <x v="9"/>
    <x v="4"/>
    <x v="4"/>
    <x v="1"/>
    <x v="13"/>
    <x v="2"/>
    <x v="3"/>
  </r>
  <r>
    <x v="21"/>
    <x v="1"/>
    <x v="9"/>
    <x v="9"/>
    <n v="0"/>
    <n v="0"/>
    <n v="557"/>
    <n v="863350"/>
    <n v="613"/>
    <n v="13"/>
    <x v="10"/>
    <x v="5"/>
    <x v="5"/>
    <x v="0"/>
    <x v="0"/>
    <x v="0"/>
    <x v="0"/>
  </r>
  <r>
    <x v="21"/>
    <x v="1"/>
    <x v="9"/>
    <x v="9"/>
    <n v="0"/>
    <n v="0"/>
    <n v="202"/>
    <n v="292900"/>
    <n v="217"/>
    <n v="6"/>
    <x v="10"/>
    <x v="5"/>
    <x v="5"/>
    <x v="0"/>
    <x v="2"/>
    <x v="2"/>
    <x v="1"/>
  </r>
  <r>
    <x v="21"/>
    <x v="1"/>
    <x v="9"/>
    <x v="9"/>
    <n v="1107"/>
    <n v="708480"/>
    <n v="896"/>
    <n v="1433600"/>
    <n v="1202"/>
    <n v="23"/>
    <x v="10"/>
    <x v="5"/>
    <x v="5"/>
    <x v="0"/>
    <x v="3"/>
    <x v="0"/>
    <x v="0"/>
  </r>
  <r>
    <x v="21"/>
    <x v="1"/>
    <x v="9"/>
    <x v="9"/>
    <n v="0"/>
    <n v="0"/>
    <n v="388"/>
    <n v="457840"/>
    <n v="624"/>
    <n v="10"/>
    <x v="10"/>
    <x v="5"/>
    <x v="5"/>
    <x v="0"/>
    <x v="5"/>
    <x v="2"/>
    <x v="1"/>
  </r>
  <r>
    <x v="21"/>
    <x v="1"/>
    <x v="9"/>
    <x v="9"/>
    <n v="932"/>
    <n v="521920"/>
    <n v="741"/>
    <n v="1037400"/>
    <n v="1022"/>
    <n v="22"/>
    <x v="10"/>
    <x v="5"/>
    <x v="5"/>
    <x v="0"/>
    <x v="9"/>
    <x v="0"/>
    <x v="2"/>
  </r>
  <r>
    <x v="21"/>
    <x v="1"/>
    <x v="9"/>
    <x v="9"/>
    <n v="1126"/>
    <n v="630560"/>
    <n v="607"/>
    <n v="831590"/>
    <n v="880"/>
    <n v="11"/>
    <x v="10"/>
    <x v="5"/>
    <x v="5"/>
    <x v="0"/>
    <x v="7"/>
    <x v="2"/>
    <x v="1"/>
  </r>
  <r>
    <x v="21"/>
    <x v="1"/>
    <x v="9"/>
    <x v="9"/>
    <n v="1142"/>
    <n v="559580"/>
    <n v="636"/>
    <n v="775920"/>
    <n v="921"/>
    <n v="19"/>
    <x v="10"/>
    <x v="5"/>
    <x v="5"/>
    <x v="0"/>
    <x v="10"/>
    <x v="0"/>
    <x v="2"/>
  </r>
  <r>
    <x v="21"/>
    <x v="1"/>
    <x v="9"/>
    <x v="9"/>
    <n v="1253"/>
    <n v="588910"/>
    <n v="1070"/>
    <n v="1230500"/>
    <n v="1356"/>
    <n v="24"/>
    <x v="10"/>
    <x v="5"/>
    <x v="5"/>
    <x v="0"/>
    <x v="13"/>
    <x v="2"/>
    <x v="3"/>
  </r>
  <r>
    <x v="21"/>
    <x v="1"/>
    <x v="9"/>
    <x v="9"/>
    <n v="0"/>
    <n v="0"/>
    <n v="388"/>
    <n v="690640"/>
    <n v="458"/>
    <n v="8"/>
    <x v="10"/>
    <x v="5"/>
    <x v="5"/>
    <x v="0"/>
    <x v="8"/>
    <x v="0"/>
    <x v="1"/>
  </r>
  <r>
    <x v="21"/>
    <x v="1"/>
    <x v="9"/>
    <x v="9"/>
    <n v="1067"/>
    <n v="736230"/>
    <n v="1001"/>
    <n v="1691690"/>
    <n v="1161"/>
    <n v="18"/>
    <x v="10"/>
    <x v="5"/>
    <x v="5"/>
    <x v="0"/>
    <x v="14"/>
    <x v="2"/>
    <x v="3"/>
  </r>
  <r>
    <x v="21"/>
    <x v="1"/>
    <x v="9"/>
    <x v="9"/>
    <n v="864"/>
    <n v="518400"/>
    <n v="681"/>
    <n v="1021500"/>
    <n v="744"/>
    <n v="16"/>
    <x v="10"/>
    <x v="5"/>
    <x v="5"/>
    <x v="0"/>
    <x v="11"/>
    <x v="0"/>
    <x v="2"/>
  </r>
  <r>
    <x v="21"/>
    <x v="1"/>
    <x v="9"/>
    <x v="9"/>
    <n v="0"/>
    <n v="0"/>
    <n v="535"/>
    <n v="240750"/>
    <n v="774"/>
    <n v="13"/>
    <x v="10"/>
    <x v="5"/>
    <x v="5"/>
    <x v="0"/>
    <x v="4"/>
    <x v="1"/>
    <x v="0"/>
  </r>
  <r>
    <x v="21"/>
    <x v="1"/>
    <x v="9"/>
    <x v="9"/>
    <n v="1314"/>
    <n v="446760"/>
    <n v="854"/>
    <n v="683200"/>
    <n v="1264"/>
    <n v="17"/>
    <x v="10"/>
    <x v="5"/>
    <x v="5"/>
    <x v="0"/>
    <x v="1"/>
    <x v="1"/>
    <x v="1"/>
  </r>
  <r>
    <x v="21"/>
    <x v="1"/>
    <x v="9"/>
    <x v="9"/>
    <n v="1562"/>
    <n v="406120"/>
    <n v="1547"/>
    <n v="943670"/>
    <n v="1596"/>
    <n v="40"/>
    <x v="10"/>
    <x v="5"/>
    <x v="5"/>
    <x v="0"/>
    <x v="6"/>
    <x v="1"/>
    <x v="0"/>
  </r>
  <r>
    <x v="21"/>
    <x v="1"/>
    <x v="9"/>
    <x v="9"/>
    <n v="0"/>
    <n v="0"/>
    <n v="210"/>
    <n v="325500"/>
    <n v="951"/>
    <n v="9"/>
    <x v="11"/>
    <x v="5"/>
    <x v="5"/>
    <x v="1"/>
    <x v="0"/>
    <x v="0"/>
    <x v="0"/>
  </r>
  <r>
    <x v="21"/>
    <x v="1"/>
    <x v="9"/>
    <x v="9"/>
    <n v="0"/>
    <n v="0"/>
    <n v="175"/>
    <n v="253750"/>
    <n v="729"/>
    <n v="9"/>
    <x v="11"/>
    <x v="5"/>
    <x v="5"/>
    <x v="1"/>
    <x v="2"/>
    <x v="2"/>
    <x v="1"/>
  </r>
  <r>
    <x v="21"/>
    <x v="1"/>
    <x v="9"/>
    <x v="9"/>
    <n v="0"/>
    <n v="0"/>
    <n v="98"/>
    <n v="156800"/>
    <n v="440"/>
    <n v="5"/>
    <x v="11"/>
    <x v="5"/>
    <x v="5"/>
    <x v="1"/>
    <x v="3"/>
    <x v="0"/>
    <x v="0"/>
  </r>
  <r>
    <x v="21"/>
    <x v="1"/>
    <x v="9"/>
    <x v="9"/>
    <n v="0"/>
    <n v="0"/>
    <n v="143"/>
    <n v="168740"/>
    <n v="679"/>
    <n v="7"/>
    <x v="11"/>
    <x v="5"/>
    <x v="5"/>
    <x v="1"/>
    <x v="5"/>
    <x v="2"/>
    <x v="1"/>
  </r>
  <r>
    <x v="21"/>
    <x v="1"/>
    <x v="9"/>
    <x v="9"/>
    <n v="771"/>
    <n v="431760"/>
    <n v="187"/>
    <n v="261800"/>
    <n v="764"/>
    <n v="7"/>
    <x v="11"/>
    <x v="5"/>
    <x v="5"/>
    <x v="1"/>
    <x v="9"/>
    <x v="0"/>
    <x v="2"/>
  </r>
  <r>
    <x v="21"/>
    <x v="1"/>
    <x v="9"/>
    <x v="9"/>
    <n v="0"/>
    <n v="0"/>
    <n v="139"/>
    <n v="190430"/>
    <n v="787"/>
    <n v="7"/>
    <x v="11"/>
    <x v="5"/>
    <x v="5"/>
    <x v="1"/>
    <x v="7"/>
    <x v="2"/>
    <x v="1"/>
  </r>
  <r>
    <x v="21"/>
    <x v="1"/>
    <x v="9"/>
    <x v="9"/>
    <n v="844"/>
    <n v="413560"/>
    <n v="225"/>
    <n v="274500"/>
    <n v="1207"/>
    <n v="7"/>
    <x v="11"/>
    <x v="5"/>
    <x v="5"/>
    <x v="1"/>
    <x v="10"/>
    <x v="0"/>
    <x v="2"/>
  </r>
  <r>
    <x v="21"/>
    <x v="1"/>
    <x v="9"/>
    <x v="9"/>
    <n v="718"/>
    <n v="337460"/>
    <n v="274"/>
    <n v="315100"/>
    <n v="1152"/>
    <n v="13"/>
    <x v="11"/>
    <x v="5"/>
    <x v="5"/>
    <x v="1"/>
    <x v="13"/>
    <x v="2"/>
    <x v="3"/>
  </r>
  <r>
    <x v="22"/>
    <x v="1"/>
    <x v="10"/>
    <x v="10"/>
    <n v="0"/>
    <n v="0"/>
    <n v="98"/>
    <n v="151900"/>
    <n v="100"/>
    <n v="4"/>
    <x v="0"/>
    <x v="0"/>
    <x v="0"/>
    <x v="0"/>
    <x v="0"/>
    <x v="0"/>
    <x v="0"/>
  </r>
  <r>
    <x v="22"/>
    <x v="1"/>
    <x v="10"/>
    <x v="10"/>
    <n v="0"/>
    <n v="0"/>
    <n v="312"/>
    <n v="452400"/>
    <n v="389"/>
    <n v="8"/>
    <x v="0"/>
    <x v="0"/>
    <x v="0"/>
    <x v="0"/>
    <x v="2"/>
    <x v="2"/>
    <x v="1"/>
  </r>
  <r>
    <x v="22"/>
    <x v="1"/>
    <x v="10"/>
    <x v="10"/>
    <n v="0"/>
    <n v="0"/>
    <n v="293"/>
    <n v="468800"/>
    <n v="350"/>
    <n v="7"/>
    <x v="0"/>
    <x v="0"/>
    <x v="0"/>
    <x v="0"/>
    <x v="3"/>
    <x v="0"/>
    <x v="0"/>
  </r>
  <r>
    <x v="22"/>
    <x v="1"/>
    <x v="10"/>
    <x v="10"/>
    <n v="0"/>
    <n v="0"/>
    <n v="218"/>
    <n v="257240"/>
    <n v="160"/>
    <n v="5"/>
    <x v="0"/>
    <x v="0"/>
    <x v="0"/>
    <x v="0"/>
    <x v="5"/>
    <x v="2"/>
    <x v="1"/>
  </r>
  <r>
    <x v="22"/>
    <x v="1"/>
    <x v="10"/>
    <x v="10"/>
    <n v="0"/>
    <n v="0"/>
    <n v="378"/>
    <n v="529200"/>
    <n v="327"/>
    <n v="10"/>
    <x v="0"/>
    <x v="0"/>
    <x v="0"/>
    <x v="0"/>
    <x v="9"/>
    <x v="0"/>
    <x v="2"/>
  </r>
  <r>
    <x v="22"/>
    <x v="1"/>
    <x v="10"/>
    <x v="10"/>
    <n v="0"/>
    <n v="0"/>
    <n v="314"/>
    <n v="430180"/>
    <n v="302"/>
    <n v="8"/>
    <x v="0"/>
    <x v="0"/>
    <x v="0"/>
    <x v="0"/>
    <x v="7"/>
    <x v="2"/>
    <x v="1"/>
  </r>
  <r>
    <x v="22"/>
    <x v="1"/>
    <x v="10"/>
    <x v="10"/>
    <n v="0"/>
    <n v="0"/>
    <n v="415"/>
    <n v="506300"/>
    <n v="322"/>
    <n v="13"/>
    <x v="0"/>
    <x v="0"/>
    <x v="0"/>
    <x v="0"/>
    <x v="10"/>
    <x v="0"/>
    <x v="2"/>
  </r>
  <r>
    <x v="22"/>
    <x v="1"/>
    <x v="10"/>
    <x v="10"/>
    <n v="0"/>
    <n v="0"/>
    <n v="514"/>
    <n v="591100"/>
    <n v="642"/>
    <n v="13"/>
    <x v="0"/>
    <x v="0"/>
    <x v="0"/>
    <x v="0"/>
    <x v="13"/>
    <x v="2"/>
    <x v="3"/>
  </r>
  <r>
    <x v="22"/>
    <x v="1"/>
    <x v="10"/>
    <x v="10"/>
    <n v="0"/>
    <n v="0"/>
    <n v="159"/>
    <n v="283020"/>
    <n v="201"/>
    <n v="4"/>
    <x v="0"/>
    <x v="0"/>
    <x v="0"/>
    <x v="0"/>
    <x v="8"/>
    <x v="0"/>
    <x v="1"/>
  </r>
  <r>
    <x v="22"/>
    <x v="1"/>
    <x v="10"/>
    <x v="10"/>
    <n v="0"/>
    <n v="0"/>
    <n v="585"/>
    <n v="988650"/>
    <n v="408"/>
    <n v="16"/>
    <x v="0"/>
    <x v="0"/>
    <x v="0"/>
    <x v="0"/>
    <x v="14"/>
    <x v="2"/>
    <x v="3"/>
  </r>
  <r>
    <x v="22"/>
    <x v="1"/>
    <x v="10"/>
    <x v="10"/>
    <n v="0"/>
    <n v="0"/>
    <n v="299"/>
    <n v="448500"/>
    <n v="320"/>
    <n v="10"/>
    <x v="0"/>
    <x v="0"/>
    <x v="0"/>
    <x v="0"/>
    <x v="11"/>
    <x v="0"/>
    <x v="2"/>
  </r>
  <r>
    <x v="22"/>
    <x v="1"/>
    <x v="10"/>
    <x v="10"/>
    <n v="0"/>
    <n v="0"/>
    <n v="380"/>
    <n v="171000"/>
    <n v="432"/>
    <n v="13"/>
    <x v="0"/>
    <x v="0"/>
    <x v="0"/>
    <x v="0"/>
    <x v="4"/>
    <x v="1"/>
    <x v="0"/>
  </r>
  <r>
    <x v="22"/>
    <x v="1"/>
    <x v="10"/>
    <x v="10"/>
    <n v="0"/>
    <n v="0"/>
    <n v="774"/>
    <n v="619200"/>
    <n v="547"/>
    <n v="24"/>
    <x v="0"/>
    <x v="0"/>
    <x v="0"/>
    <x v="0"/>
    <x v="1"/>
    <x v="1"/>
    <x v="1"/>
  </r>
  <r>
    <x v="22"/>
    <x v="1"/>
    <x v="10"/>
    <x v="10"/>
    <n v="0"/>
    <n v="0"/>
    <n v="617"/>
    <n v="376370"/>
    <n v="694"/>
    <n v="21"/>
    <x v="0"/>
    <x v="0"/>
    <x v="0"/>
    <x v="0"/>
    <x v="6"/>
    <x v="1"/>
    <x v="0"/>
  </r>
  <r>
    <x v="22"/>
    <x v="1"/>
    <x v="10"/>
    <x v="10"/>
    <n v="0"/>
    <n v="0"/>
    <n v="509"/>
    <n v="788950"/>
    <n v="647"/>
    <n v="15"/>
    <x v="1"/>
    <x v="0"/>
    <x v="0"/>
    <x v="1"/>
    <x v="0"/>
    <x v="0"/>
    <x v="0"/>
  </r>
  <r>
    <x v="22"/>
    <x v="1"/>
    <x v="10"/>
    <x v="10"/>
    <n v="0"/>
    <n v="0"/>
    <n v="127"/>
    <n v="184150"/>
    <n v="199"/>
    <n v="5"/>
    <x v="1"/>
    <x v="0"/>
    <x v="0"/>
    <x v="1"/>
    <x v="2"/>
    <x v="2"/>
    <x v="1"/>
  </r>
  <r>
    <x v="22"/>
    <x v="1"/>
    <x v="10"/>
    <x v="10"/>
    <n v="0"/>
    <n v="0"/>
    <n v="179"/>
    <n v="286400"/>
    <n v="332"/>
    <n v="5"/>
    <x v="1"/>
    <x v="0"/>
    <x v="0"/>
    <x v="1"/>
    <x v="3"/>
    <x v="0"/>
    <x v="0"/>
  </r>
  <r>
    <x v="22"/>
    <x v="1"/>
    <x v="10"/>
    <x v="10"/>
    <n v="0"/>
    <n v="0"/>
    <n v="364"/>
    <n v="429520"/>
    <n v="554"/>
    <n v="14"/>
    <x v="1"/>
    <x v="0"/>
    <x v="0"/>
    <x v="1"/>
    <x v="5"/>
    <x v="2"/>
    <x v="1"/>
  </r>
  <r>
    <x v="22"/>
    <x v="1"/>
    <x v="10"/>
    <x v="10"/>
    <n v="0"/>
    <n v="0"/>
    <n v="125"/>
    <n v="175000"/>
    <n v="198"/>
    <n v="4"/>
    <x v="1"/>
    <x v="0"/>
    <x v="0"/>
    <x v="1"/>
    <x v="9"/>
    <x v="0"/>
    <x v="2"/>
  </r>
  <r>
    <x v="22"/>
    <x v="1"/>
    <x v="10"/>
    <x v="10"/>
    <n v="0"/>
    <n v="0"/>
    <n v="38"/>
    <n v="52060"/>
    <n v="69"/>
    <n v="1"/>
    <x v="1"/>
    <x v="0"/>
    <x v="0"/>
    <x v="1"/>
    <x v="7"/>
    <x v="2"/>
    <x v="1"/>
  </r>
  <r>
    <x v="22"/>
    <x v="1"/>
    <x v="10"/>
    <x v="10"/>
    <n v="0"/>
    <n v="0"/>
    <n v="150"/>
    <n v="183000"/>
    <n v="267"/>
    <n v="4"/>
    <x v="1"/>
    <x v="0"/>
    <x v="0"/>
    <x v="1"/>
    <x v="10"/>
    <x v="0"/>
    <x v="2"/>
  </r>
  <r>
    <x v="22"/>
    <x v="1"/>
    <x v="10"/>
    <x v="10"/>
    <n v="0"/>
    <n v="0"/>
    <n v="326"/>
    <n v="374900"/>
    <n v="450"/>
    <n v="10"/>
    <x v="1"/>
    <x v="0"/>
    <x v="0"/>
    <x v="1"/>
    <x v="13"/>
    <x v="2"/>
    <x v="3"/>
  </r>
  <r>
    <x v="22"/>
    <x v="1"/>
    <x v="10"/>
    <x v="10"/>
    <n v="0"/>
    <n v="0"/>
    <n v="429"/>
    <n v="763620"/>
    <n v="547"/>
    <n v="10"/>
    <x v="1"/>
    <x v="0"/>
    <x v="0"/>
    <x v="1"/>
    <x v="8"/>
    <x v="0"/>
    <x v="1"/>
  </r>
  <r>
    <x v="22"/>
    <x v="1"/>
    <x v="10"/>
    <x v="10"/>
    <n v="0"/>
    <n v="0"/>
    <n v="163"/>
    <n v="252650"/>
    <n v="247"/>
    <n v="3"/>
    <x v="2"/>
    <x v="1"/>
    <x v="1"/>
    <x v="0"/>
    <x v="0"/>
    <x v="0"/>
    <x v="0"/>
  </r>
  <r>
    <x v="22"/>
    <x v="1"/>
    <x v="10"/>
    <x v="10"/>
    <n v="0"/>
    <n v="0"/>
    <n v="346"/>
    <n v="501700"/>
    <n v="379"/>
    <n v="8"/>
    <x v="2"/>
    <x v="1"/>
    <x v="1"/>
    <x v="0"/>
    <x v="2"/>
    <x v="2"/>
    <x v="1"/>
  </r>
  <r>
    <x v="22"/>
    <x v="1"/>
    <x v="10"/>
    <x v="10"/>
    <n v="0"/>
    <n v="0"/>
    <n v="247"/>
    <n v="395200"/>
    <n v="379"/>
    <n v="6"/>
    <x v="2"/>
    <x v="1"/>
    <x v="1"/>
    <x v="0"/>
    <x v="3"/>
    <x v="0"/>
    <x v="0"/>
  </r>
  <r>
    <x v="22"/>
    <x v="1"/>
    <x v="10"/>
    <x v="10"/>
    <n v="0"/>
    <n v="0"/>
    <n v="351"/>
    <n v="414180"/>
    <n v="402"/>
    <n v="7"/>
    <x v="2"/>
    <x v="1"/>
    <x v="1"/>
    <x v="0"/>
    <x v="5"/>
    <x v="2"/>
    <x v="1"/>
  </r>
  <r>
    <x v="22"/>
    <x v="1"/>
    <x v="10"/>
    <x v="10"/>
    <n v="0"/>
    <n v="0"/>
    <n v="99"/>
    <n v="138600"/>
    <n v="125"/>
    <n v="2"/>
    <x v="2"/>
    <x v="1"/>
    <x v="1"/>
    <x v="0"/>
    <x v="9"/>
    <x v="0"/>
    <x v="2"/>
  </r>
  <r>
    <x v="22"/>
    <x v="1"/>
    <x v="10"/>
    <x v="10"/>
    <n v="0"/>
    <n v="0"/>
    <n v="21"/>
    <n v="28770"/>
    <n v="21"/>
    <n v="1"/>
    <x v="2"/>
    <x v="1"/>
    <x v="1"/>
    <x v="0"/>
    <x v="7"/>
    <x v="2"/>
    <x v="1"/>
  </r>
  <r>
    <x v="22"/>
    <x v="1"/>
    <x v="10"/>
    <x v="10"/>
    <n v="0"/>
    <n v="0"/>
    <n v="250"/>
    <n v="305000"/>
    <n v="280"/>
    <n v="6"/>
    <x v="2"/>
    <x v="1"/>
    <x v="1"/>
    <x v="0"/>
    <x v="10"/>
    <x v="0"/>
    <x v="2"/>
  </r>
  <r>
    <x v="22"/>
    <x v="1"/>
    <x v="10"/>
    <x v="10"/>
    <n v="0"/>
    <n v="0"/>
    <n v="414"/>
    <n v="476100"/>
    <n v="593"/>
    <n v="13"/>
    <x v="2"/>
    <x v="1"/>
    <x v="1"/>
    <x v="0"/>
    <x v="13"/>
    <x v="2"/>
    <x v="3"/>
  </r>
  <r>
    <x v="22"/>
    <x v="1"/>
    <x v="10"/>
    <x v="10"/>
    <n v="0"/>
    <n v="0"/>
    <n v="173"/>
    <n v="307940"/>
    <n v="208"/>
    <n v="5"/>
    <x v="2"/>
    <x v="1"/>
    <x v="1"/>
    <x v="0"/>
    <x v="8"/>
    <x v="0"/>
    <x v="1"/>
  </r>
  <r>
    <x v="22"/>
    <x v="1"/>
    <x v="10"/>
    <x v="10"/>
    <n v="0"/>
    <n v="0"/>
    <n v="268"/>
    <n v="452920"/>
    <n v="357"/>
    <n v="5"/>
    <x v="2"/>
    <x v="1"/>
    <x v="1"/>
    <x v="0"/>
    <x v="14"/>
    <x v="2"/>
    <x v="3"/>
  </r>
  <r>
    <x v="22"/>
    <x v="1"/>
    <x v="10"/>
    <x v="10"/>
    <n v="0"/>
    <n v="0"/>
    <n v="266"/>
    <n v="399000"/>
    <n v="288"/>
    <n v="8"/>
    <x v="2"/>
    <x v="1"/>
    <x v="1"/>
    <x v="0"/>
    <x v="11"/>
    <x v="0"/>
    <x v="2"/>
  </r>
  <r>
    <x v="22"/>
    <x v="1"/>
    <x v="10"/>
    <x v="10"/>
    <n v="0"/>
    <n v="0"/>
    <n v="386"/>
    <n v="173700"/>
    <n v="576"/>
    <n v="7"/>
    <x v="2"/>
    <x v="1"/>
    <x v="1"/>
    <x v="0"/>
    <x v="4"/>
    <x v="1"/>
    <x v="0"/>
  </r>
  <r>
    <x v="22"/>
    <x v="1"/>
    <x v="10"/>
    <x v="10"/>
    <n v="0"/>
    <n v="0"/>
    <n v="223"/>
    <n v="345650"/>
    <n v="821"/>
    <n v="10"/>
    <x v="3"/>
    <x v="1"/>
    <x v="1"/>
    <x v="1"/>
    <x v="0"/>
    <x v="0"/>
    <x v="0"/>
  </r>
  <r>
    <x v="22"/>
    <x v="1"/>
    <x v="10"/>
    <x v="10"/>
    <n v="0"/>
    <n v="0"/>
    <n v="144"/>
    <n v="208800"/>
    <n v="594"/>
    <n v="7"/>
    <x v="3"/>
    <x v="1"/>
    <x v="1"/>
    <x v="1"/>
    <x v="2"/>
    <x v="2"/>
    <x v="1"/>
  </r>
  <r>
    <x v="22"/>
    <x v="1"/>
    <x v="10"/>
    <x v="10"/>
    <n v="0"/>
    <n v="0"/>
    <n v="214"/>
    <n v="342400"/>
    <n v="675"/>
    <n v="8"/>
    <x v="3"/>
    <x v="1"/>
    <x v="1"/>
    <x v="1"/>
    <x v="3"/>
    <x v="0"/>
    <x v="0"/>
  </r>
  <r>
    <x v="22"/>
    <x v="1"/>
    <x v="10"/>
    <x v="10"/>
    <n v="0"/>
    <n v="0"/>
    <n v="211"/>
    <n v="248980"/>
    <n v="666"/>
    <n v="8"/>
    <x v="3"/>
    <x v="1"/>
    <x v="1"/>
    <x v="1"/>
    <x v="5"/>
    <x v="2"/>
    <x v="1"/>
  </r>
  <r>
    <x v="22"/>
    <x v="1"/>
    <x v="10"/>
    <x v="10"/>
    <n v="0"/>
    <n v="0"/>
    <n v="92"/>
    <n v="128800"/>
    <n v="384"/>
    <n v="4"/>
    <x v="3"/>
    <x v="1"/>
    <x v="1"/>
    <x v="1"/>
    <x v="9"/>
    <x v="0"/>
    <x v="2"/>
  </r>
  <r>
    <x v="22"/>
    <x v="1"/>
    <x v="10"/>
    <x v="10"/>
    <n v="0"/>
    <n v="0"/>
    <n v="92"/>
    <n v="126040"/>
    <n v="393"/>
    <n v="5"/>
    <x v="3"/>
    <x v="1"/>
    <x v="1"/>
    <x v="1"/>
    <x v="7"/>
    <x v="2"/>
    <x v="1"/>
  </r>
  <r>
    <x v="22"/>
    <x v="1"/>
    <x v="10"/>
    <x v="10"/>
    <n v="0"/>
    <n v="0"/>
    <n v="195"/>
    <n v="237900"/>
    <n v="674"/>
    <n v="10"/>
    <x v="3"/>
    <x v="1"/>
    <x v="1"/>
    <x v="1"/>
    <x v="10"/>
    <x v="0"/>
    <x v="2"/>
  </r>
  <r>
    <x v="22"/>
    <x v="1"/>
    <x v="10"/>
    <x v="10"/>
    <n v="0"/>
    <n v="0"/>
    <n v="225"/>
    <n v="258750"/>
    <n v="809"/>
    <n v="9"/>
    <x v="3"/>
    <x v="1"/>
    <x v="1"/>
    <x v="1"/>
    <x v="13"/>
    <x v="2"/>
    <x v="3"/>
  </r>
  <r>
    <x v="22"/>
    <x v="1"/>
    <x v="10"/>
    <x v="10"/>
    <n v="0"/>
    <n v="0"/>
    <n v="721"/>
    <n v="1117550"/>
    <n v="722"/>
    <n v="15"/>
    <x v="4"/>
    <x v="2"/>
    <x v="2"/>
    <x v="0"/>
    <x v="0"/>
    <x v="0"/>
    <x v="0"/>
  </r>
  <r>
    <x v="22"/>
    <x v="1"/>
    <x v="10"/>
    <x v="10"/>
    <n v="0"/>
    <n v="0"/>
    <n v="344"/>
    <n v="498800"/>
    <n v="413"/>
    <n v="8"/>
    <x v="4"/>
    <x v="2"/>
    <x v="2"/>
    <x v="0"/>
    <x v="2"/>
    <x v="2"/>
    <x v="1"/>
  </r>
  <r>
    <x v="22"/>
    <x v="1"/>
    <x v="10"/>
    <x v="10"/>
    <n v="0"/>
    <n v="0"/>
    <n v="318"/>
    <n v="508800"/>
    <n v="262"/>
    <n v="8"/>
    <x v="4"/>
    <x v="2"/>
    <x v="2"/>
    <x v="0"/>
    <x v="3"/>
    <x v="0"/>
    <x v="0"/>
  </r>
  <r>
    <x v="22"/>
    <x v="1"/>
    <x v="10"/>
    <x v="10"/>
    <n v="0"/>
    <n v="0"/>
    <n v="315"/>
    <n v="371700"/>
    <n v="285"/>
    <n v="6"/>
    <x v="4"/>
    <x v="2"/>
    <x v="2"/>
    <x v="0"/>
    <x v="5"/>
    <x v="2"/>
    <x v="1"/>
  </r>
  <r>
    <x v="22"/>
    <x v="1"/>
    <x v="10"/>
    <x v="10"/>
    <n v="0"/>
    <n v="0"/>
    <n v="75"/>
    <n v="105000"/>
    <n v="90"/>
    <n v="2"/>
    <x v="4"/>
    <x v="2"/>
    <x v="2"/>
    <x v="0"/>
    <x v="9"/>
    <x v="0"/>
    <x v="2"/>
  </r>
  <r>
    <x v="22"/>
    <x v="1"/>
    <x v="10"/>
    <x v="10"/>
    <n v="0"/>
    <n v="0"/>
    <n v="411"/>
    <n v="563070"/>
    <n v="438"/>
    <n v="10"/>
    <x v="4"/>
    <x v="2"/>
    <x v="2"/>
    <x v="0"/>
    <x v="7"/>
    <x v="2"/>
    <x v="1"/>
  </r>
  <r>
    <x v="22"/>
    <x v="1"/>
    <x v="10"/>
    <x v="10"/>
    <n v="0"/>
    <n v="0"/>
    <n v="250"/>
    <n v="305000"/>
    <n v="212"/>
    <n v="7"/>
    <x v="4"/>
    <x v="2"/>
    <x v="2"/>
    <x v="0"/>
    <x v="10"/>
    <x v="0"/>
    <x v="2"/>
  </r>
  <r>
    <x v="22"/>
    <x v="1"/>
    <x v="10"/>
    <x v="10"/>
    <n v="0"/>
    <n v="0"/>
    <n v="783"/>
    <n v="900450"/>
    <n v="543"/>
    <n v="15"/>
    <x v="4"/>
    <x v="2"/>
    <x v="2"/>
    <x v="0"/>
    <x v="13"/>
    <x v="2"/>
    <x v="3"/>
  </r>
  <r>
    <x v="22"/>
    <x v="1"/>
    <x v="10"/>
    <x v="10"/>
    <n v="0"/>
    <n v="0"/>
    <n v="231"/>
    <n v="411180"/>
    <n v="176"/>
    <n v="7"/>
    <x v="4"/>
    <x v="2"/>
    <x v="2"/>
    <x v="0"/>
    <x v="8"/>
    <x v="0"/>
    <x v="1"/>
  </r>
  <r>
    <x v="22"/>
    <x v="1"/>
    <x v="10"/>
    <x v="10"/>
    <n v="0"/>
    <n v="0"/>
    <n v="489"/>
    <n v="826410"/>
    <n v="353"/>
    <n v="11"/>
    <x v="4"/>
    <x v="2"/>
    <x v="2"/>
    <x v="0"/>
    <x v="14"/>
    <x v="2"/>
    <x v="3"/>
  </r>
  <r>
    <x v="22"/>
    <x v="1"/>
    <x v="10"/>
    <x v="10"/>
    <n v="0"/>
    <n v="0"/>
    <n v="312"/>
    <n v="468000"/>
    <n v="212"/>
    <n v="7"/>
    <x v="4"/>
    <x v="2"/>
    <x v="2"/>
    <x v="0"/>
    <x v="11"/>
    <x v="0"/>
    <x v="2"/>
  </r>
  <r>
    <x v="22"/>
    <x v="1"/>
    <x v="10"/>
    <x v="10"/>
    <n v="0"/>
    <n v="0"/>
    <n v="576"/>
    <n v="259200"/>
    <n v="600"/>
    <n v="18"/>
    <x v="4"/>
    <x v="2"/>
    <x v="2"/>
    <x v="0"/>
    <x v="4"/>
    <x v="1"/>
    <x v="0"/>
  </r>
  <r>
    <x v="22"/>
    <x v="1"/>
    <x v="10"/>
    <x v="10"/>
    <n v="0"/>
    <n v="0"/>
    <n v="482"/>
    <n v="385600"/>
    <n v="482"/>
    <n v="14"/>
    <x v="4"/>
    <x v="2"/>
    <x v="2"/>
    <x v="0"/>
    <x v="1"/>
    <x v="1"/>
    <x v="1"/>
  </r>
  <r>
    <x v="22"/>
    <x v="1"/>
    <x v="10"/>
    <x v="10"/>
    <n v="0"/>
    <n v="0"/>
    <n v="473"/>
    <n v="288530"/>
    <n v="299"/>
    <n v="13"/>
    <x v="4"/>
    <x v="2"/>
    <x v="2"/>
    <x v="0"/>
    <x v="6"/>
    <x v="1"/>
    <x v="0"/>
  </r>
  <r>
    <x v="22"/>
    <x v="1"/>
    <x v="10"/>
    <x v="10"/>
    <n v="0"/>
    <n v="0"/>
    <n v="536"/>
    <n v="541360"/>
    <n v="424"/>
    <n v="11"/>
    <x v="4"/>
    <x v="2"/>
    <x v="2"/>
    <x v="0"/>
    <x v="12"/>
    <x v="1"/>
    <x v="2"/>
  </r>
  <r>
    <x v="22"/>
    <x v="1"/>
    <x v="10"/>
    <x v="10"/>
    <n v="0"/>
    <n v="0"/>
    <n v="126"/>
    <n v="195300"/>
    <n v="1145"/>
    <n v="15"/>
    <x v="5"/>
    <x v="2"/>
    <x v="2"/>
    <x v="1"/>
    <x v="0"/>
    <x v="0"/>
    <x v="0"/>
  </r>
  <r>
    <x v="22"/>
    <x v="1"/>
    <x v="10"/>
    <x v="10"/>
    <n v="0"/>
    <n v="0"/>
    <n v="57"/>
    <n v="82650"/>
    <n v="482"/>
    <n v="8"/>
    <x v="5"/>
    <x v="2"/>
    <x v="2"/>
    <x v="1"/>
    <x v="2"/>
    <x v="2"/>
    <x v="1"/>
  </r>
  <r>
    <x v="22"/>
    <x v="1"/>
    <x v="10"/>
    <x v="10"/>
    <n v="0"/>
    <n v="0"/>
    <n v="190"/>
    <n v="304000"/>
    <n v="1254"/>
    <n v="25"/>
    <x v="5"/>
    <x v="2"/>
    <x v="2"/>
    <x v="1"/>
    <x v="3"/>
    <x v="0"/>
    <x v="0"/>
  </r>
  <r>
    <x v="22"/>
    <x v="1"/>
    <x v="10"/>
    <x v="10"/>
    <n v="0"/>
    <n v="0"/>
    <n v="163"/>
    <n v="192340"/>
    <n v="1098"/>
    <n v="18"/>
    <x v="5"/>
    <x v="2"/>
    <x v="2"/>
    <x v="1"/>
    <x v="5"/>
    <x v="2"/>
    <x v="1"/>
  </r>
  <r>
    <x v="22"/>
    <x v="1"/>
    <x v="10"/>
    <x v="10"/>
    <n v="0"/>
    <n v="0"/>
    <n v="100"/>
    <n v="140000"/>
    <n v="772"/>
    <n v="8"/>
    <x v="5"/>
    <x v="2"/>
    <x v="2"/>
    <x v="1"/>
    <x v="9"/>
    <x v="0"/>
    <x v="2"/>
  </r>
  <r>
    <x v="22"/>
    <x v="1"/>
    <x v="10"/>
    <x v="10"/>
    <n v="0"/>
    <n v="0"/>
    <n v="151"/>
    <n v="206870"/>
    <n v="1223"/>
    <n v="17"/>
    <x v="5"/>
    <x v="2"/>
    <x v="2"/>
    <x v="1"/>
    <x v="7"/>
    <x v="2"/>
    <x v="1"/>
  </r>
  <r>
    <x v="22"/>
    <x v="1"/>
    <x v="10"/>
    <x v="10"/>
    <n v="0"/>
    <n v="0"/>
    <n v="101"/>
    <n v="123220"/>
    <n v="655"/>
    <n v="14"/>
    <x v="5"/>
    <x v="2"/>
    <x v="2"/>
    <x v="1"/>
    <x v="10"/>
    <x v="0"/>
    <x v="2"/>
  </r>
  <r>
    <x v="22"/>
    <x v="1"/>
    <x v="10"/>
    <x v="10"/>
    <n v="0"/>
    <n v="0"/>
    <n v="175"/>
    <n v="201250"/>
    <n v="1174"/>
    <n v="14"/>
    <x v="5"/>
    <x v="2"/>
    <x v="2"/>
    <x v="1"/>
    <x v="13"/>
    <x v="2"/>
    <x v="3"/>
  </r>
  <r>
    <x v="22"/>
    <x v="1"/>
    <x v="10"/>
    <x v="10"/>
    <n v="0"/>
    <n v="0"/>
    <n v="103"/>
    <n v="183340"/>
    <n v="678"/>
    <n v="11"/>
    <x v="5"/>
    <x v="2"/>
    <x v="2"/>
    <x v="1"/>
    <x v="8"/>
    <x v="0"/>
    <x v="1"/>
  </r>
  <r>
    <x v="22"/>
    <x v="1"/>
    <x v="10"/>
    <x v="10"/>
    <n v="0"/>
    <n v="0"/>
    <n v="555"/>
    <n v="860250"/>
    <n v="489"/>
    <n v="12"/>
    <x v="6"/>
    <x v="3"/>
    <x v="3"/>
    <x v="0"/>
    <x v="0"/>
    <x v="0"/>
    <x v="0"/>
  </r>
  <r>
    <x v="22"/>
    <x v="1"/>
    <x v="10"/>
    <x v="10"/>
    <n v="0"/>
    <n v="0"/>
    <n v="617"/>
    <n v="894650"/>
    <n v="580"/>
    <n v="18"/>
    <x v="6"/>
    <x v="3"/>
    <x v="3"/>
    <x v="0"/>
    <x v="2"/>
    <x v="2"/>
    <x v="1"/>
  </r>
  <r>
    <x v="22"/>
    <x v="1"/>
    <x v="10"/>
    <x v="10"/>
    <n v="0"/>
    <n v="0"/>
    <n v="557"/>
    <n v="891200"/>
    <n v="435"/>
    <n v="20"/>
    <x v="6"/>
    <x v="3"/>
    <x v="3"/>
    <x v="0"/>
    <x v="3"/>
    <x v="0"/>
    <x v="0"/>
  </r>
  <r>
    <x v="22"/>
    <x v="1"/>
    <x v="10"/>
    <x v="10"/>
    <n v="0"/>
    <n v="0"/>
    <n v="500"/>
    <n v="590000"/>
    <n v="581"/>
    <n v="13"/>
    <x v="6"/>
    <x v="3"/>
    <x v="3"/>
    <x v="0"/>
    <x v="5"/>
    <x v="2"/>
    <x v="1"/>
  </r>
  <r>
    <x v="22"/>
    <x v="1"/>
    <x v="10"/>
    <x v="10"/>
    <n v="0"/>
    <n v="0"/>
    <n v="84"/>
    <n v="117600"/>
    <n v="81"/>
    <n v="2"/>
    <x v="6"/>
    <x v="3"/>
    <x v="3"/>
    <x v="0"/>
    <x v="9"/>
    <x v="0"/>
    <x v="2"/>
  </r>
  <r>
    <x v="22"/>
    <x v="1"/>
    <x v="10"/>
    <x v="10"/>
    <n v="0"/>
    <n v="0"/>
    <n v="400"/>
    <n v="548000"/>
    <n v="395"/>
    <n v="15"/>
    <x v="6"/>
    <x v="3"/>
    <x v="3"/>
    <x v="0"/>
    <x v="7"/>
    <x v="2"/>
    <x v="1"/>
  </r>
  <r>
    <x v="22"/>
    <x v="1"/>
    <x v="10"/>
    <x v="10"/>
    <n v="0"/>
    <n v="0"/>
    <n v="508"/>
    <n v="619760"/>
    <n v="433"/>
    <n v="16"/>
    <x v="6"/>
    <x v="3"/>
    <x v="3"/>
    <x v="0"/>
    <x v="10"/>
    <x v="0"/>
    <x v="2"/>
  </r>
  <r>
    <x v="22"/>
    <x v="1"/>
    <x v="10"/>
    <x v="10"/>
    <n v="0"/>
    <n v="0"/>
    <n v="808"/>
    <n v="929200"/>
    <n v="642"/>
    <n v="20"/>
    <x v="6"/>
    <x v="3"/>
    <x v="3"/>
    <x v="0"/>
    <x v="13"/>
    <x v="2"/>
    <x v="3"/>
  </r>
  <r>
    <x v="22"/>
    <x v="1"/>
    <x v="10"/>
    <x v="10"/>
    <n v="0"/>
    <n v="0"/>
    <n v="79"/>
    <n v="140620"/>
    <n v="73"/>
    <n v="2"/>
    <x v="6"/>
    <x v="3"/>
    <x v="3"/>
    <x v="0"/>
    <x v="8"/>
    <x v="0"/>
    <x v="1"/>
  </r>
  <r>
    <x v="22"/>
    <x v="1"/>
    <x v="10"/>
    <x v="10"/>
    <n v="0"/>
    <n v="0"/>
    <n v="549"/>
    <n v="927810"/>
    <n v="507"/>
    <n v="13"/>
    <x v="6"/>
    <x v="3"/>
    <x v="3"/>
    <x v="0"/>
    <x v="14"/>
    <x v="2"/>
    <x v="3"/>
  </r>
  <r>
    <x v="22"/>
    <x v="1"/>
    <x v="10"/>
    <x v="10"/>
    <n v="0"/>
    <n v="0"/>
    <n v="209"/>
    <n v="313500"/>
    <n v="215"/>
    <n v="5"/>
    <x v="6"/>
    <x v="3"/>
    <x v="3"/>
    <x v="0"/>
    <x v="11"/>
    <x v="0"/>
    <x v="2"/>
  </r>
  <r>
    <x v="22"/>
    <x v="1"/>
    <x v="10"/>
    <x v="10"/>
    <n v="0"/>
    <n v="0"/>
    <n v="759"/>
    <n v="341550"/>
    <n v="742"/>
    <n v="19"/>
    <x v="6"/>
    <x v="3"/>
    <x v="3"/>
    <x v="0"/>
    <x v="4"/>
    <x v="1"/>
    <x v="0"/>
  </r>
  <r>
    <x v="22"/>
    <x v="1"/>
    <x v="10"/>
    <x v="10"/>
    <n v="0"/>
    <n v="0"/>
    <n v="540"/>
    <n v="432000"/>
    <n v="470"/>
    <n v="20"/>
    <x v="6"/>
    <x v="3"/>
    <x v="3"/>
    <x v="0"/>
    <x v="1"/>
    <x v="1"/>
    <x v="1"/>
  </r>
  <r>
    <x v="22"/>
    <x v="1"/>
    <x v="10"/>
    <x v="10"/>
    <n v="0"/>
    <n v="0"/>
    <n v="740"/>
    <n v="451400"/>
    <n v="785"/>
    <n v="20"/>
    <x v="6"/>
    <x v="3"/>
    <x v="3"/>
    <x v="0"/>
    <x v="6"/>
    <x v="1"/>
    <x v="0"/>
  </r>
  <r>
    <x v="22"/>
    <x v="1"/>
    <x v="10"/>
    <x v="10"/>
    <n v="0"/>
    <n v="0"/>
    <n v="42"/>
    <n v="65100"/>
    <n v="79"/>
    <n v="1"/>
    <x v="7"/>
    <x v="3"/>
    <x v="3"/>
    <x v="1"/>
    <x v="0"/>
    <x v="0"/>
    <x v="0"/>
  </r>
  <r>
    <x v="22"/>
    <x v="1"/>
    <x v="10"/>
    <x v="10"/>
    <n v="0"/>
    <n v="0"/>
    <n v="118"/>
    <n v="171100"/>
    <n v="168"/>
    <n v="4"/>
    <x v="7"/>
    <x v="3"/>
    <x v="3"/>
    <x v="1"/>
    <x v="2"/>
    <x v="2"/>
    <x v="1"/>
  </r>
  <r>
    <x v="22"/>
    <x v="1"/>
    <x v="10"/>
    <x v="10"/>
    <n v="0"/>
    <n v="0"/>
    <n v="131"/>
    <n v="209600"/>
    <n v="198"/>
    <n v="5"/>
    <x v="7"/>
    <x v="3"/>
    <x v="3"/>
    <x v="1"/>
    <x v="3"/>
    <x v="0"/>
    <x v="0"/>
  </r>
  <r>
    <x v="22"/>
    <x v="1"/>
    <x v="10"/>
    <x v="10"/>
    <n v="0"/>
    <n v="0"/>
    <n v="162"/>
    <n v="191160"/>
    <n v="210"/>
    <n v="5"/>
    <x v="7"/>
    <x v="3"/>
    <x v="3"/>
    <x v="1"/>
    <x v="5"/>
    <x v="2"/>
    <x v="1"/>
  </r>
  <r>
    <x v="22"/>
    <x v="1"/>
    <x v="10"/>
    <x v="10"/>
    <n v="0"/>
    <n v="0"/>
    <n v="264"/>
    <n v="369600"/>
    <n v="435"/>
    <n v="7"/>
    <x v="7"/>
    <x v="3"/>
    <x v="3"/>
    <x v="1"/>
    <x v="9"/>
    <x v="0"/>
    <x v="2"/>
  </r>
  <r>
    <x v="22"/>
    <x v="1"/>
    <x v="10"/>
    <x v="10"/>
    <n v="0"/>
    <n v="0"/>
    <n v="220"/>
    <n v="301400"/>
    <n v="418"/>
    <n v="8"/>
    <x v="7"/>
    <x v="3"/>
    <x v="3"/>
    <x v="1"/>
    <x v="7"/>
    <x v="2"/>
    <x v="1"/>
  </r>
  <r>
    <x v="22"/>
    <x v="1"/>
    <x v="10"/>
    <x v="10"/>
    <n v="0"/>
    <n v="0"/>
    <n v="168"/>
    <n v="204960"/>
    <n v="308"/>
    <n v="4"/>
    <x v="7"/>
    <x v="3"/>
    <x v="3"/>
    <x v="1"/>
    <x v="10"/>
    <x v="0"/>
    <x v="2"/>
  </r>
  <r>
    <x v="22"/>
    <x v="1"/>
    <x v="10"/>
    <x v="10"/>
    <n v="0"/>
    <n v="0"/>
    <n v="462"/>
    <n v="531300"/>
    <n v="596"/>
    <n v="15"/>
    <x v="7"/>
    <x v="3"/>
    <x v="3"/>
    <x v="1"/>
    <x v="13"/>
    <x v="2"/>
    <x v="3"/>
  </r>
  <r>
    <x v="22"/>
    <x v="1"/>
    <x v="10"/>
    <x v="10"/>
    <n v="0"/>
    <n v="0"/>
    <n v="191"/>
    <n v="339980"/>
    <n v="293"/>
    <n v="6"/>
    <x v="7"/>
    <x v="3"/>
    <x v="3"/>
    <x v="1"/>
    <x v="8"/>
    <x v="0"/>
    <x v="1"/>
  </r>
  <r>
    <x v="22"/>
    <x v="1"/>
    <x v="10"/>
    <x v="10"/>
    <n v="0"/>
    <n v="0"/>
    <n v="299"/>
    <n v="505310"/>
    <n v="532"/>
    <n v="10"/>
    <x v="7"/>
    <x v="3"/>
    <x v="3"/>
    <x v="1"/>
    <x v="14"/>
    <x v="2"/>
    <x v="3"/>
  </r>
  <r>
    <x v="22"/>
    <x v="1"/>
    <x v="10"/>
    <x v="10"/>
    <n v="0"/>
    <n v="0"/>
    <n v="369"/>
    <n v="571950"/>
    <n v="441"/>
    <n v="13"/>
    <x v="8"/>
    <x v="4"/>
    <x v="4"/>
    <x v="0"/>
    <x v="0"/>
    <x v="0"/>
    <x v="0"/>
  </r>
  <r>
    <x v="22"/>
    <x v="1"/>
    <x v="10"/>
    <x v="10"/>
    <n v="0"/>
    <n v="0"/>
    <n v="296"/>
    <n v="429200"/>
    <n v="363"/>
    <n v="11"/>
    <x v="8"/>
    <x v="4"/>
    <x v="4"/>
    <x v="0"/>
    <x v="2"/>
    <x v="2"/>
    <x v="1"/>
  </r>
  <r>
    <x v="22"/>
    <x v="1"/>
    <x v="10"/>
    <x v="10"/>
    <n v="0"/>
    <n v="0"/>
    <n v="226"/>
    <n v="361600"/>
    <n v="411"/>
    <n v="8"/>
    <x v="8"/>
    <x v="4"/>
    <x v="4"/>
    <x v="0"/>
    <x v="3"/>
    <x v="0"/>
    <x v="0"/>
  </r>
  <r>
    <x v="22"/>
    <x v="1"/>
    <x v="10"/>
    <x v="10"/>
    <n v="0"/>
    <n v="0"/>
    <n v="105"/>
    <n v="123900"/>
    <n v="178"/>
    <n v="4"/>
    <x v="8"/>
    <x v="4"/>
    <x v="4"/>
    <x v="0"/>
    <x v="5"/>
    <x v="2"/>
    <x v="1"/>
  </r>
  <r>
    <x v="22"/>
    <x v="1"/>
    <x v="10"/>
    <x v="10"/>
    <n v="0"/>
    <n v="0"/>
    <n v="107"/>
    <n v="149800"/>
    <n v="199"/>
    <n v="3"/>
    <x v="8"/>
    <x v="4"/>
    <x v="4"/>
    <x v="0"/>
    <x v="9"/>
    <x v="0"/>
    <x v="2"/>
  </r>
  <r>
    <x v="22"/>
    <x v="1"/>
    <x v="10"/>
    <x v="10"/>
    <n v="0"/>
    <n v="0"/>
    <n v="285"/>
    <n v="390450"/>
    <n v="483"/>
    <n v="7"/>
    <x v="8"/>
    <x v="4"/>
    <x v="4"/>
    <x v="0"/>
    <x v="7"/>
    <x v="2"/>
    <x v="1"/>
  </r>
  <r>
    <x v="22"/>
    <x v="1"/>
    <x v="10"/>
    <x v="10"/>
    <n v="0"/>
    <n v="0"/>
    <n v="33"/>
    <n v="40260"/>
    <n v="61"/>
    <n v="1"/>
    <x v="8"/>
    <x v="4"/>
    <x v="4"/>
    <x v="0"/>
    <x v="10"/>
    <x v="0"/>
    <x v="2"/>
  </r>
  <r>
    <x v="22"/>
    <x v="1"/>
    <x v="10"/>
    <x v="10"/>
    <n v="0"/>
    <n v="0"/>
    <n v="317"/>
    <n v="364550"/>
    <n v="560"/>
    <n v="7"/>
    <x v="8"/>
    <x v="4"/>
    <x v="4"/>
    <x v="0"/>
    <x v="13"/>
    <x v="2"/>
    <x v="3"/>
  </r>
  <r>
    <x v="22"/>
    <x v="1"/>
    <x v="10"/>
    <x v="10"/>
    <n v="0"/>
    <n v="0"/>
    <n v="256"/>
    <n v="455680"/>
    <n v="295"/>
    <n v="6"/>
    <x v="8"/>
    <x v="4"/>
    <x v="4"/>
    <x v="0"/>
    <x v="8"/>
    <x v="0"/>
    <x v="1"/>
  </r>
  <r>
    <x v="22"/>
    <x v="1"/>
    <x v="10"/>
    <x v="10"/>
    <n v="0"/>
    <n v="0"/>
    <n v="322"/>
    <n v="544180"/>
    <n v="513"/>
    <n v="9"/>
    <x v="8"/>
    <x v="4"/>
    <x v="4"/>
    <x v="0"/>
    <x v="14"/>
    <x v="2"/>
    <x v="3"/>
  </r>
  <r>
    <x v="22"/>
    <x v="1"/>
    <x v="10"/>
    <x v="10"/>
    <n v="0"/>
    <n v="0"/>
    <n v="211"/>
    <n v="316500"/>
    <n v="290"/>
    <n v="5"/>
    <x v="8"/>
    <x v="4"/>
    <x v="4"/>
    <x v="0"/>
    <x v="11"/>
    <x v="0"/>
    <x v="2"/>
  </r>
  <r>
    <x v="22"/>
    <x v="1"/>
    <x v="10"/>
    <x v="10"/>
    <n v="0"/>
    <n v="0"/>
    <n v="255"/>
    <n v="114750"/>
    <n v="398"/>
    <n v="9"/>
    <x v="8"/>
    <x v="4"/>
    <x v="4"/>
    <x v="0"/>
    <x v="4"/>
    <x v="1"/>
    <x v="0"/>
  </r>
  <r>
    <x v="22"/>
    <x v="1"/>
    <x v="10"/>
    <x v="10"/>
    <n v="0"/>
    <n v="0"/>
    <n v="188"/>
    <n v="291400"/>
    <n v="1540"/>
    <n v="19"/>
    <x v="9"/>
    <x v="4"/>
    <x v="4"/>
    <x v="1"/>
    <x v="0"/>
    <x v="0"/>
    <x v="0"/>
  </r>
  <r>
    <x v="22"/>
    <x v="1"/>
    <x v="10"/>
    <x v="10"/>
    <n v="0"/>
    <n v="0"/>
    <n v="104"/>
    <n v="150800"/>
    <n v="771"/>
    <n v="13"/>
    <x v="9"/>
    <x v="4"/>
    <x v="4"/>
    <x v="1"/>
    <x v="2"/>
    <x v="2"/>
    <x v="1"/>
  </r>
  <r>
    <x v="22"/>
    <x v="1"/>
    <x v="10"/>
    <x v="10"/>
    <n v="0"/>
    <n v="0"/>
    <n v="129"/>
    <n v="206400"/>
    <n v="991"/>
    <n v="17"/>
    <x v="9"/>
    <x v="4"/>
    <x v="4"/>
    <x v="1"/>
    <x v="3"/>
    <x v="0"/>
    <x v="0"/>
  </r>
  <r>
    <x v="22"/>
    <x v="1"/>
    <x v="10"/>
    <x v="10"/>
    <n v="0"/>
    <n v="0"/>
    <n v="145"/>
    <n v="171100"/>
    <n v="959"/>
    <n v="16"/>
    <x v="9"/>
    <x v="4"/>
    <x v="4"/>
    <x v="1"/>
    <x v="5"/>
    <x v="2"/>
    <x v="1"/>
  </r>
  <r>
    <x v="22"/>
    <x v="1"/>
    <x v="10"/>
    <x v="10"/>
    <n v="0"/>
    <n v="0"/>
    <n v="122"/>
    <n v="170800"/>
    <n v="1020"/>
    <n v="13"/>
    <x v="9"/>
    <x v="4"/>
    <x v="4"/>
    <x v="1"/>
    <x v="9"/>
    <x v="0"/>
    <x v="2"/>
  </r>
  <r>
    <x v="22"/>
    <x v="1"/>
    <x v="10"/>
    <x v="10"/>
    <n v="0"/>
    <n v="0"/>
    <n v="96"/>
    <n v="131520"/>
    <n v="811"/>
    <n v="11"/>
    <x v="9"/>
    <x v="4"/>
    <x v="4"/>
    <x v="1"/>
    <x v="7"/>
    <x v="2"/>
    <x v="1"/>
  </r>
  <r>
    <x v="22"/>
    <x v="1"/>
    <x v="10"/>
    <x v="10"/>
    <n v="0"/>
    <n v="0"/>
    <n v="125"/>
    <n v="152500"/>
    <n v="1061"/>
    <n v="14"/>
    <x v="9"/>
    <x v="4"/>
    <x v="4"/>
    <x v="1"/>
    <x v="10"/>
    <x v="0"/>
    <x v="2"/>
  </r>
  <r>
    <x v="22"/>
    <x v="1"/>
    <x v="10"/>
    <x v="10"/>
    <n v="0"/>
    <n v="0"/>
    <n v="155"/>
    <n v="178250"/>
    <n v="1342"/>
    <n v="22"/>
    <x v="9"/>
    <x v="4"/>
    <x v="4"/>
    <x v="1"/>
    <x v="13"/>
    <x v="2"/>
    <x v="3"/>
  </r>
  <r>
    <x v="22"/>
    <x v="1"/>
    <x v="10"/>
    <x v="10"/>
    <n v="0"/>
    <n v="0"/>
    <n v="280"/>
    <n v="434000"/>
    <n v="328"/>
    <n v="5"/>
    <x v="10"/>
    <x v="5"/>
    <x v="5"/>
    <x v="0"/>
    <x v="0"/>
    <x v="0"/>
    <x v="0"/>
  </r>
  <r>
    <x v="22"/>
    <x v="1"/>
    <x v="10"/>
    <x v="10"/>
    <n v="0"/>
    <n v="0"/>
    <n v="101"/>
    <n v="146450"/>
    <n v="114"/>
    <n v="2"/>
    <x v="10"/>
    <x v="5"/>
    <x v="5"/>
    <x v="0"/>
    <x v="2"/>
    <x v="2"/>
    <x v="1"/>
  </r>
  <r>
    <x v="22"/>
    <x v="1"/>
    <x v="10"/>
    <x v="10"/>
    <n v="0"/>
    <n v="0"/>
    <n v="668"/>
    <n v="1068800"/>
    <n v="519"/>
    <n v="15"/>
    <x v="10"/>
    <x v="5"/>
    <x v="5"/>
    <x v="0"/>
    <x v="3"/>
    <x v="0"/>
    <x v="0"/>
  </r>
  <r>
    <x v="22"/>
    <x v="1"/>
    <x v="10"/>
    <x v="10"/>
    <n v="0"/>
    <n v="0"/>
    <n v="346"/>
    <n v="408280"/>
    <n v="272"/>
    <n v="6"/>
    <x v="10"/>
    <x v="5"/>
    <x v="5"/>
    <x v="0"/>
    <x v="5"/>
    <x v="2"/>
    <x v="1"/>
  </r>
  <r>
    <x v="22"/>
    <x v="1"/>
    <x v="10"/>
    <x v="10"/>
    <n v="0"/>
    <n v="0"/>
    <n v="575"/>
    <n v="805000"/>
    <n v="431"/>
    <n v="16"/>
    <x v="10"/>
    <x v="5"/>
    <x v="5"/>
    <x v="0"/>
    <x v="9"/>
    <x v="0"/>
    <x v="2"/>
  </r>
  <r>
    <x v="22"/>
    <x v="1"/>
    <x v="10"/>
    <x v="10"/>
    <n v="0"/>
    <n v="0"/>
    <n v="398"/>
    <n v="545260"/>
    <n v="474"/>
    <n v="8"/>
    <x v="10"/>
    <x v="5"/>
    <x v="5"/>
    <x v="0"/>
    <x v="7"/>
    <x v="2"/>
    <x v="1"/>
  </r>
  <r>
    <x v="22"/>
    <x v="1"/>
    <x v="10"/>
    <x v="10"/>
    <n v="0"/>
    <n v="0"/>
    <n v="488"/>
    <n v="595360"/>
    <n v="424"/>
    <n v="9"/>
    <x v="10"/>
    <x v="5"/>
    <x v="5"/>
    <x v="0"/>
    <x v="10"/>
    <x v="0"/>
    <x v="2"/>
  </r>
  <r>
    <x v="22"/>
    <x v="1"/>
    <x v="10"/>
    <x v="10"/>
    <n v="0"/>
    <n v="0"/>
    <n v="606"/>
    <n v="696900"/>
    <n v="733"/>
    <n v="17"/>
    <x v="10"/>
    <x v="5"/>
    <x v="5"/>
    <x v="0"/>
    <x v="13"/>
    <x v="2"/>
    <x v="3"/>
  </r>
  <r>
    <x v="22"/>
    <x v="1"/>
    <x v="10"/>
    <x v="10"/>
    <n v="0"/>
    <n v="0"/>
    <n v="213"/>
    <n v="379140"/>
    <n v="239"/>
    <n v="6"/>
    <x v="10"/>
    <x v="5"/>
    <x v="5"/>
    <x v="0"/>
    <x v="8"/>
    <x v="0"/>
    <x v="1"/>
  </r>
  <r>
    <x v="22"/>
    <x v="1"/>
    <x v="10"/>
    <x v="10"/>
    <n v="0"/>
    <n v="0"/>
    <n v="576"/>
    <n v="973440"/>
    <n v="571"/>
    <n v="14"/>
    <x v="10"/>
    <x v="5"/>
    <x v="5"/>
    <x v="0"/>
    <x v="14"/>
    <x v="2"/>
    <x v="3"/>
  </r>
  <r>
    <x v="22"/>
    <x v="1"/>
    <x v="10"/>
    <x v="10"/>
    <n v="0"/>
    <n v="0"/>
    <n v="397"/>
    <n v="595500"/>
    <n v="338"/>
    <n v="9"/>
    <x v="10"/>
    <x v="5"/>
    <x v="5"/>
    <x v="0"/>
    <x v="11"/>
    <x v="0"/>
    <x v="2"/>
  </r>
  <r>
    <x v="22"/>
    <x v="1"/>
    <x v="10"/>
    <x v="10"/>
    <n v="0"/>
    <n v="0"/>
    <n v="383"/>
    <n v="172350"/>
    <n v="384"/>
    <n v="7"/>
    <x v="10"/>
    <x v="5"/>
    <x v="5"/>
    <x v="0"/>
    <x v="4"/>
    <x v="1"/>
    <x v="0"/>
  </r>
  <r>
    <x v="22"/>
    <x v="1"/>
    <x v="10"/>
    <x v="10"/>
    <n v="0"/>
    <n v="0"/>
    <n v="675"/>
    <n v="540000"/>
    <n v="575"/>
    <n v="14"/>
    <x v="10"/>
    <x v="5"/>
    <x v="5"/>
    <x v="0"/>
    <x v="1"/>
    <x v="1"/>
    <x v="1"/>
  </r>
  <r>
    <x v="22"/>
    <x v="1"/>
    <x v="10"/>
    <x v="10"/>
    <n v="0"/>
    <n v="0"/>
    <n v="701"/>
    <n v="427610"/>
    <n v="877"/>
    <n v="18"/>
    <x v="10"/>
    <x v="5"/>
    <x v="5"/>
    <x v="0"/>
    <x v="6"/>
    <x v="1"/>
    <x v="0"/>
  </r>
  <r>
    <x v="22"/>
    <x v="1"/>
    <x v="10"/>
    <x v="10"/>
    <n v="0"/>
    <n v="0"/>
    <n v="187"/>
    <n v="289850"/>
    <n v="756"/>
    <n v="8"/>
    <x v="11"/>
    <x v="5"/>
    <x v="5"/>
    <x v="1"/>
    <x v="0"/>
    <x v="0"/>
    <x v="0"/>
  </r>
  <r>
    <x v="22"/>
    <x v="1"/>
    <x v="10"/>
    <x v="10"/>
    <n v="0"/>
    <n v="0"/>
    <n v="147"/>
    <n v="213150"/>
    <n v="575"/>
    <n v="7"/>
    <x v="11"/>
    <x v="5"/>
    <x v="5"/>
    <x v="1"/>
    <x v="2"/>
    <x v="2"/>
    <x v="1"/>
  </r>
  <r>
    <x v="22"/>
    <x v="1"/>
    <x v="10"/>
    <x v="10"/>
    <n v="0"/>
    <n v="0"/>
    <n v="79"/>
    <n v="126400"/>
    <n v="357"/>
    <n v="4"/>
    <x v="11"/>
    <x v="5"/>
    <x v="5"/>
    <x v="1"/>
    <x v="3"/>
    <x v="0"/>
    <x v="0"/>
  </r>
  <r>
    <x v="22"/>
    <x v="1"/>
    <x v="10"/>
    <x v="10"/>
    <n v="0"/>
    <n v="0"/>
    <n v="142"/>
    <n v="167560"/>
    <n v="529"/>
    <n v="8"/>
    <x v="11"/>
    <x v="5"/>
    <x v="5"/>
    <x v="1"/>
    <x v="5"/>
    <x v="2"/>
    <x v="1"/>
  </r>
  <r>
    <x v="22"/>
    <x v="1"/>
    <x v="10"/>
    <x v="10"/>
    <n v="0"/>
    <n v="0"/>
    <n v="145"/>
    <n v="203000"/>
    <n v="614"/>
    <n v="5"/>
    <x v="11"/>
    <x v="5"/>
    <x v="5"/>
    <x v="1"/>
    <x v="9"/>
    <x v="0"/>
    <x v="2"/>
  </r>
  <r>
    <x v="22"/>
    <x v="1"/>
    <x v="10"/>
    <x v="10"/>
    <n v="0"/>
    <n v="0"/>
    <n v="179"/>
    <n v="245230"/>
    <n v="598"/>
    <n v="10"/>
    <x v="11"/>
    <x v="5"/>
    <x v="5"/>
    <x v="1"/>
    <x v="7"/>
    <x v="2"/>
    <x v="1"/>
  </r>
  <r>
    <x v="22"/>
    <x v="1"/>
    <x v="10"/>
    <x v="10"/>
    <n v="0"/>
    <n v="0"/>
    <n v="222"/>
    <n v="270840"/>
    <n v="974"/>
    <n v="11"/>
    <x v="11"/>
    <x v="5"/>
    <x v="5"/>
    <x v="1"/>
    <x v="10"/>
    <x v="0"/>
    <x v="2"/>
  </r>
  <r>
    <x v="22"/>
    <x v="1"/>
    <x v="10"/>
    <x v="10"/>
    <n v="0"/>
    <n v="0"/>
    <n v="246"/>
    <n v="282900"/>
    <n v="894"/>
    <n v="12"/>
    <x v="11"/>
    <x v="5"/>
    <x v="5"/>
    <x v="1"/>
    <x v="13"/>
    <x v="2"/>
    <x v="3"/>
  </r>
  <r>
    <x v="23"/>
    <x v="1"/>
    <x v="11"/>
    <x v="11"/>
    <n v="0"/>
    <n v="0"/>
    <n v="53"/>
    <n v="82150"/>
    <n v="45"/>
    <n v="2"/>
    <x v="0"/>
    <x v="0"/>
    <x v="0"/>
    <x v="0"/>
    <x v="0"/>
    <x v="0"/>
    <x v="0"/>
  </r>
  <r>
    <x v="23"/>
    <x v="1"/>
    <x v="11"/>
    <x v="11"/>
    <n v="0"/>
    <n v="0"/>
    <n v="207"/>
    <n v="300150"/>
    <n v="174"/>
    <n v="8"/>
    <x v="0"/>
    <x v="0"/>
    <x v="0"/>
    <x v="0"/>
    <x v="2"/>
    <x v="2"/>
    <x v="1"/>
  </r>
  <r>
    <x v="23"/>
    <x v="1"/>
    <x v="11"/>
    <x v="11"/>
    <n v="0"/>
    <n v="0"/>
    <n v="189"/>
    <n v="302400"/>
    <n v="154"/>
    <n v="7"/>
    <x v="0"/>
    <x v="0"/>
    <x v="0"/>
    <x v="0"/>
    <x v="3"/>
    <x v="0"/>
    <x v="0"/>
  </r>
  <r>
    <x v="23"/>
    <x v="1"/>
    <x v="11"/>
    <x v="11"/>
    <n v="0"/>
    <n v="0"/>
    <n v="104"/>
    <n v="122720"/>
    <n v="53"/>
    <n v="3"/>
    <x v="0"/>
    <x v="0"/>
    <x v="0"/>
    <x v="0"/>
    <x v="5"/>
    <x v="2"/>
    <x v="1"/>
  </r>
  <r>
    <x v="23"/>
    <x v="1"/>
    <x v="11"/>
    <x v="11"/>
    <n v="0"/>
    <n v="0"/>
    <n v="177"/>
    <n v="247800"/>
    <n v="144"/>
    <n v="6"/>
    <x v="0"/>
    <x v="0"/>
    <x v="0"/>
    <x v="0"/>
    <x v="9"/>
    <x v="0"/>
    <x v="2"/>
  </r>
  <r>
    <x v="23"/>
    <x v="1"/>
    <x v="11"/>
    <x v="11"/>
    <n v="0"/>
    <n v="0"/>
    <n v="181"/>
    <n v="247970"/>
    <n v="117"/>
    <n v="4"/>
    <x v="0"/>
    <x v="0"/>
    <x v="0"/>
    <x v="0"/>
    <x v="7"/>
    <x v="2"/>
    <x v="1"/>
  </r>
  <r>
    <x v="23"/>
    <x v="1"/>
    <x v="11"/>
    <x v="11"/>
    <n v="0"/>
    <n v="0"/>
    <n v="206"/>
    <n v="251320"/>
    <n v="109"/>
    <n v="7"/>
    <x v="0"/>
    <x v="0"/>
    <x v="0"/>
    <x v="0"/>
    <x v="10"/>
    <x v="0"/>
    <x v="2"/>
  </r>
  <r>
    <x v="23"/>
    <x v="1"/>
    <x v="11"/>
    <x v="11"/>
    <n v="0"/>
    <n v="0"/>
    <n v="342"/>
    <n v="393300"/>
    <n v="291"/>
    <n v="9"/>
    <x v="0"/>
    <x v="0"/>
    <x v="0"/>
    <x v="0"/>
    <x v="13"/>
    <x v="2"/>
    <x v="3"/>
  </r>
  <r>
    <x v="23"/>
    <x v="1"/>
    <x v="11"/>
    <x v="11"/>
    <n v="0"/>
    <n v="0"/>
    <n v="105"/>
    <n v="186900"/>
    <n v="93"/>
    <n v="3"/>
    <x v="0"/>
    <x v="0"/>
    <x v="0"/>
    <x v="0"/>
    <x v="8"/>
    <x v="0"/>
    <x v="1"/>
  </r>
  <r>
    <x v="23"/>
    <x v="1"/>
    <x v="11"/>
    <x v="11"/>
    <n v="0"/>
    <n v="0"/>
    <n v="244"/>
    <n v="412360"/>
    <n v="155"/>
    <n v="9"/>
    <x v="0"/>
    <x v="0"/>
    <x v="0"/>
    <x v="0"/>
    <x v="14"/>
    <x v="2"/>
    <x v="3"/>
  </r>
  <r>
    <x v="23"/>
    <x v="1"/>
    <x v="11"/>
    <x v="11"/>
    <n v="0"/>
    <n v="0"/>
    <n v="208"/>
    <n v="312000"/>
    <n v="106"/>
    <n v="6"/>
    <x v="0"/>
    <x v="0"/>
    <x v="0"/>
    <x v="0"/>
    <x v="11"/>
    <x v="0"/>
    <x v="2"/>
  </r>
  <r>
    <x v="23"/>
    <x v="1"/>
    <x v="11"/>
    <x v="11"/>
    <n v="0"/>
    <n v="0"/>
    <n v="235"/>
    <n v="105750"/>
    <n v="188"/>
    <n v="9"/>
    <x v="0"/>
    <x v="0"/>
    <x v="0"/>
    <x v="0"/>
    <x v="4"/>
    <x v="1"/>
    <x v="0"/>
  </r>
  <r>
    <x v="23"/>
    <x v="1"/>
    <x v="11"/>
    <x v="11"/>
    <n v="0"/>
    <n v="0"/>
    <n v="331"/>
    <n v="264800"/>
    <n v="208"/>
    <n v="8"/>
    <x v="0"/>
    <x v="0"/>
    <x v="0"/>
    <x v="0"/>
    <x v="1"/>
    <x v="1"/>
    <x v="1"/>
  </r>
  <r>
    <x v="23"/>
    <x v="1"/>
    <x v="11"/>
    <x v="11"/>
    <n v="0"/>
    <n v="0"/>
    <n v="421"/>
    <n v="256810"/>
    <n v="261"/>
    <n v="12"/>
    <x v="0"/>
    <x v="0"/>
    <x v="0"/>
    <x v="0"/>
    <x v="6"/>
    <x v="1"/>
    <x v="0"/>
  </r>
  <r>
    <x v="23"/>
    <x v="1"/>
    <x v="11"/>
    <x v="11"/>
    <n v="0"/>
    <n v="0"/>
    <n v="319"/>
    <n v="494450"/>
    <n v="316"/>
    <n v="12"/>
    <x v="1"/>
    <x v="0"/>
    <x v="0"/>
    <x v="1"/>
    <x v="0"/>
    <x v="0"/>
    <x v="0"/>
  </r>
  <r>
    <x v="23"/>
    <x v="1"/>
    <x v="11"/>
    <x v="11"/>
    <n v="0"/>
    <n v="0"/>
    <n v="84"/>
    <n v="121800"/>
    <n v="112"/>
    <n v="3"/>
    <x v="1"/>
    <x v="0"/>
    <x v="0"/>
    <x v="1"/>
    <x v="2"/>
    <x v="2"/>
    <x v="1"/>
  </r>
  <r>
    <x v="23"/>
    <x v="1"/>
    <x v="11"/>
    <x v="11"/>
    <n v="0"/>
    <n v="0"/>
    <n v="140"/>
    <n v="224000"/>
    <n v="188"/>
    <n v="4"/>
    <x v="1"/>
    <x v="0"/>
    <x v="0"/>
    <x v="1"/>
    <x v="3"/>
    <x v="0"/>
    <x v="0"/>
  </r>
  <r>
    <x v="23"/>
    <x v="1"/>
    <x v="11"/>
    <x v="11"/>
    <n v="0"/>
    <n v="0"/>
    <n v="247"/>
    <n v="291460"/>
    <n v="298"/>
    <n v="9"/>
    <x v="1"/>
    <x v="0"/>
    <x v="0"/>
    <x v="1"/>
    <x v="5"/>
    <x v="2"/>
    <x v="1"/>
  </r>
  <r>
    <x v="23"/>
    <x v="1"/>
    <x v="11"/>
    <x v="11"/>
    <n v="0"/>
    <n v="0"/>
    <n v="92"/>
    <n v="128800"/>
    <n v="103"/>
    <n v="3"/>
    <x v="1"/>
    <x v="0"/>
    <x v="0"/>
    <x v="1"/>
    <x v="9"/>
    <x v="0"/>
    <x v="2"/>
  </r>
  <r>
    <x v="23"/>
    <x v="1"/>
    <x v="11"/>
    <x v="11"/>
    <n v="0"/>
    <n v="0"/>
    <n v="34"/>
    <n v="46580"/>
    <n v="34"/>
    <n v="1"/>
    <x v="1"/>
    <x v="0"/>
    <x v="0"/>
    <x v="1"/>
    <x v="7"/>
    <x v="2"/>
    <x v="1"/>
  </r>
  <r>
    <x v="23"/>
    <x v="1"/>
    <x v="11"/>
    <x v="11"/>
    <n v="0"/>
    <n v="0"/>
    <n v="124"/>
    <n v="151280"/>
    <n v="140"/>
    <n v="3"/>
    <x v="1"/>
    <x v="0"/>
    <x v="0"/>
    <x v="1"/>
    <x v="10"/>
    <x v="0"/>
    <x v="2"/>
  </r>
  <r>
    <x v="23"/>
    <x v="1"/>
    <x v="11"/>
    <x v="11"/>
    <n v="0"/>
    <n v="0"/>
    <n v="215"/>
    <n v="247250"/>
    <n v="228"/>
    <n v="7"/>
    <x v="1"/>
    <x v="0"/>
    <x v="0"/>
    <x v="1"/>
    <x v="13"/>
    <x v="2"/>
    <x v="3"/>
  </r>
  <r>
    <x v="23"/>
    <x v="1"/>
    <x v="11"/>
    <x v="11"/>
    <n v="0"/>
    <n v="0"/>
    <n v="266"/>
    <n v="473480"/>
    <n v="275"/>
    <n v="6"/>
    <x v="1"/>
    <x v="0"/>
    <x v="0"/>
    <x v="1"/>
    <x v="8"/>
    <x v="0"/>
    <x v="1"/>
  </r>
  <r>
    <x v="23"/>
    <x v="1"/>
    <x v="11"/>
    <x v="11"/>
    <n v="0"/>
    <n v="0"/>
    <n v="119"/>
    <n v="184450"/>
    <n v="125"/>
    <n v="3"/>
    <x v="2"/>
    <x v="1"/>
    <x v="1"/>
    <x v="0"/>
    <x v="0"/>
    <x v="0"/>
    <x v="0"/>
  </r>
  <r>
    <x v="23"/>
    <x v="1"/>
    <x v="11"/>
    <x v="11"/>
    <n v="0"/>
    <n v="0"/>
    <n v="187"/>
    <n v="271150"/>
    <n v="188"/>
    <n v="4"/>
    <x v="2"/>
    <x v="1"/>
    <x v="1"/>
    <x v="0"/>
    <x v="2"/>
    <x v="2"/>
    <x v="1"/>
  </r>
  <r>
    <x v="23"/>
    <x v="1"/>
    <x v="11"/>
    <x v="11"/>
    <n v="0"/>
    <n v="0"/>
    <n v="171"/>
    <n v="273600"/>
    <n v="203"/>
    <n v="5"/>
    <x v="2"/>
    <x v="1"/>
    <x v="1"/>
    <x v="0"/>
    <x v="3"/>
    <x v="0"/>
    <x v="0"/>
  </r>
  <r>
    <x v="23"/>
    <x v="1"/>
    <x v="11"/>
    <x v="11"/>
    <n v="0"/>
    <n v="0"/>
    <n v="181"/>
    <n v="213580"/>
    <n v="216"/>
    <n v="5"/>
    <x v="2"/>
    <x v="1"/>
    <x v="1"/>
    <x v="0"/>
    <x v="5"/>
    <x v="2"/>
    <x v="1"/>
  </r>
  <r>
    <x v="23"/>
    <x v="1"/>
    <x v="11"/>
    <x v="11"/>
    <n v="0"/>
    <n v="0"/>
    <n v="60"/>
    <n v="84000"/>
    <n v="64"/>
    <n v="1"/>
    <x v="2"/>
    <x v="1"/>
    <x v="1"/>
    <x v="0"/>
    <x v="9"/>
    <x v="0"/>
    <x v="2"/>
  </r>
  <r>
    <x v="23"/>
    <x v="1"/>
    <x v="11"/>
    <x v="11"/>
    <n v="0"/>
    <n v="0"/>
    <n v="9"/>
    <n v="12330"/>
    <n v="12"/>
    <n v="0"/>
    <x v="2"/>
    <x v="1"/>
    <x v="1"/>
    <x v="0"/>
    <x v="7"/>
    <x v="2"/>
    <x v="1"/>
  </r>
  <r>
    <x v="23"/>
    <x v="1"/>
    <x v="11"/>
    <x v="11"/>
    <n v="0"/>
    <n v="0"/>
    <n v="127"/>
    <n v="154940"/>
    <n v="151"/>
    <n v="2"/>
    <x v="2"/>
    <x v="1"/>
    <x v="1"/>
    <x v="0"/>
    <x v="10"/>
    <x v="0"/>
    <x v="2"/>
  </r>
  <r>
    <x v="23"/>
    <x v="1"/>
    <x v="11"/>
    <x v="11"/>
    <n v="0"/>
    <n v="0"/>
    <n v="266"/>
    <n v="305900"/>
    <n v="318"/>
    <n v="9"/>
    <x v="2"/>
    <x v="1"/>
    <x v="1"/>
    <x v="0"/>
    <x v="13"/>
    <x v="2"/>
    <x v="3"/>
  </r>
  <r>
    <x v="23"/>
    <x v="1"/>
    <x v="11"/>
    <x v="11"/>
    <n v="0"/>
    <n v="0"/>
    <n v="95"/>
    <n v="169100"/>
    <n v="111"/>
    <n v="2"/>
    <x v="2"/>
    <x v="1"/>
    <x v="1"/>
    <x v="0"/>
    <x v="8"/>
    <x v="0"/>
    <x v="1"/>
  </r>
  <r>
    <x v="23"/>
    <x v="1"/>
    <x v="11"/>
    <x v="11"/>
    <n v="0"/>
    <n v="0"/>
    <n v="156"/>
    <n v="263640"/>
    <n v="198"/>
    <n v="3"/>
    <x v="2"/>
    <x v="1"/>
    <x v="1"/>
    <x v="0"/>
    <x v="14"/>
    <x v="2"/>
    <x v="3"/>
  </r>
  <r>
    <x v="23"/>
    <x v="1"/>
    <x v="11"/>
    <x v="11"/>
    <n v="0"/>
    <n v="0"/>
    <n v="144"/>
    <n v="216000"/>
    <n v="141"/>
    <n v="3"/>
    <x v="2"/>
    <x v="1"/>
    <x v="1"/>
    <x v="0"/>
    <x v="11"/>
    <x v="0"/>
    <x v="2"/>
  </r>
  <r>
    <x v="23"/>
    <x v="1"/>
    <x v="11"/>
    <x v="11"/>
    <n v="0"/>
    <n v="0"/>
    <n v="240"/>
    <n v="108000"/>
    <n v="330"/>
    <n v="6"/>
    <x v="2"/>
    <x v="1"/>
    <x v="1"/>
    <x v="0"/>
    <x v="4"/>
    <x v="1"/>
    <x v="0"/>
  </r>
  <r>
    <x v="23"/>
    <x v="1"/>
    <x v="11"/>
    <x v="11"/>
    <n v="0"/>
    <n v="0"/>
    <n v="190"/>
    <n v="294500"/>
    <n v="622"/>
    <n v="9"/>
    <x v="3"/>
    <x v="1"/>
    <x v="1"/>
    <x v="1"/>
    <x v="0"/>
    <x v="0"/>
    <x v="0"/>
  </r>
  <r>
    <x v="23"/>
    <x v="1"/>
    <x v="11"/>
    <x v="11"/>
    <n v="0"/>
    <n v="0"/>
    <n v="129"/>
    <n v="187050"/>
    <n v="460"/>
    <n v="5"/>
    <x v="3"/>
    <x v="1"/>
    <x v="1"/>
    <x v="1"/>
    <x v="2"/>
    <x v="2"/>
    <x v="1"/>
  </r>
  <r>
    <x v="23"/>
    <x v="1"/>
    <x v="11"/>
    <x v="11"/>
    <n v="0"/>
    <n v="0"/>
    <n v="156"/>
    <n v="249600"/>
    <n v="512"/>
    <n v="7"/>
    <x v="3"/>
    <x v="1"/>
    <x v="1"/>
    <x v="1"/>
    <x v="3"/>
    <x v="0"/>
    <x v="0"/>
  </r>
  <r>
    <x v="23"/>
    <x v="1"/>
    <x v="11"/>
    <x v="11"/>
    <n v="0"/>
    <n v="0"/>
    <n v="143"/>
    <n v="168740"/>
    <n v="516"/>
    <n v="7"/>
    <x v="3"/>
    <x v="1"/>
    <x v="1"/>
    <x v="1"/>
    <x v="5"/>
    <x v="2"/>
    <x v="1"/>
  </r>
  <r>
    <x v="23"/>
    <x v="1"/>
    <x v="11"/>
    <x v="11"/>
    <n v="0"/>
    <n v="0"/>
    <n v="81"/>
    <n v="113400"/>
    <n v="299"/>
    <n v="4"/>
    <x v="3"/>
    <x v="1"/>
    <x v="1"/>
    <x v="1"/>
    <x v="9"/>
    <x v="0"/>
    <x v="2"/>
  </r>
  <r>
    <x v="23"/>
    <x v="1"/>
    <x v="11"/>
    <x v="11"/>
    <n v="0"/>
    <n v="0"/>
    <n v="101"/>
    <n v="138370"/>
    <n v="287"/>
    <n v="5"/>
    <x v="3"/>
    <x v="1"/>
    <x v="1"/>
    <x v="1"/>
    <x v="7"/>
    <x v="2"/>
    <x v="1"/>
  </r>
  <r>
    <x v="23"/>
    <x v="1"/>
    <x v="11"/>
    <x v="11"/>
    <n v="0"/>
    <n v="0"/>
    <n v="146"/>
    <n v="178120"/>
    <n v="524"/>
    <n v="4"/>
    <x v="3"/>
    <x v="1"/>
    <x v="1"/>
    <x v="1"/>
    <x v="10"/>
    <x v="0"/>
    <x v="2"/>
  </r>
  <r>
    <x v="23"/>
    <x v="1"/>
    <x v="11"/>
    <x v="11"/>
    <n v="0"/>
    <n v="0"/>
    <n v="205"/>
    <n v="235750"/>
    <n v="594"/>
    <n v="10"/>
    <x v="3"/>
    <x v="1"/>
    <x v="1"/>
    <x v="1"/>
    <x v="13"/>
    <x v="2"/>
    <x v="3"/>
  </r>
  <r>
    <x v="23"/>
    <x v="1"/>
    <x v="11"/>
    <x v="11"/>
    <n v="0"/>
    <n v="0"/>
    <n v="377"/>
    <n v="584350"/>
    <n v="337"/>
    <n v="8"/>
    <x v="4"/>
    <x v="2"/>
    <x v="2"/>
    <x v="0"/>
    <x v="0"/>
    <x v="0"/>
    <x v="0"/>
  </r>
  <r>
    <x v="23"/>
    <x v="1"/>
    <x v="11"/>
    <x v="11"/>
    <n v="0"/>
    <n v="0"/>
    <n v="272"/>
    <n v="394400"/>
    <n v="135"/>
    <n v="6"/>
    <x v="4"/>
    <x v="2"/>
    <x v="2"/>
    <x v="0"/>
    <x v="2"/>
    <x v="2"/>
    <x v="1"/>
  </r>
  <r>
    <x v="23"/>
    <x v="1"/>
    <x v="11"/>
    <x v="11"/>
    <n v="0"/>
    <n v="0"/>
    <n v="177"/>
    <n v="283200"/>
    <n v="80"/>
    <n v="5"/>
    <x v="4"/>
    <x v="2"/>
    <x v="2"/>
    <x v="0"/>
    <x v="3"/>
    <x v="0"/>
    <x v="0"/>
  </r>
  <r>
    <x v="23"/>
    <x v="1"/>
    <x v="11"/>
    <x v="11"/>
    <n v="0"/>
    <n v="0"/>
    <n v="147"/>
    <n v="173460"/>
    <n v="134"/>
    <n v="4"/>
    <x v="4"/>
    <x v="2"/>
    <x v="2"/>
    <x v="0"/>
    <x v="5"/>
    <x v="2"/>
    <x v="1"/>
  </r>
  <r>
    <x v="23"/>
    <x v="1"/>
    <x v="11"/>
    <x v="11"/>
    <n v="0"/>
    <n v="0"/>
    <n v="50"/>
    <n v="70000"/>
    <n v="39"/>
    <n v="1"/>
    <x v="4"/>
    <x v="2"/>
    <x v="2"/>
    <x v="0"/>
    <x v="9"/>
    <x v="0"/>
    <x v="2"/>
  </r>
  <r>
    <x v="23"/>
    <x v="1"/>
    <x v="11"/>
    <x v="11"/>
    <n v="0"/>
    <n v="0"/>
    <n v="267"/>
    <n v="365790"/>
    <n v="164"/>
    <n v="7"/>
    <x v="4"/>
    <x v="2"/>
    <x v="2"/>
    <x v="0"/>
    <x v="7"/>
    <x v="2"/>
    <x v="1"/>
  </r>
  <r>
    <x v="23"/>
    <x v="1"/>
    <x v="11"/>
    <x v="11"/>
    <n v="0"/>
    <n v="0"/>
    <n v="137"/>
    <n v="167140"/>
    <n v="72"/>
    <n v="3"/>
    <x v="4"/>
    <x v="2"/>
    <x v="2"/>
    <x v="0"/>
    <x v="10"/>
    <x v="0"/>
    <x v="2"/>
  </r>
  <r>
    <x v="23"/>
    <x v="1"/>
    <x v="11"/>
    <x v="11"/>
    <n v="0"/>
    <n v="0"/>
    <n v="360"/>
    <n v="414000"/>
    <n v="176"/>
    <n v="7"/>
    <x v="4"/>
    <x v="2"/>
    <x v="2"/>
    <x v="0"/>
    <x v="13"/>
    <x v="2"/>
    <x v="3"/>
  </r>
  <r>
    <x v="23"/>
    <x v="1"/>
    <x v="11"/>
    <x v="11"/>
    <n v="0"/>
    <n v="0"/>
    <n v="104"/>
    <n v="185120"/>
    <n v="69"/>
    <n v="3"/>
    <x v="4"/>
    <x v="2"/>
    <x v="2"/>
    <x v="0"/>
    <x v="8"/>
    <x v="0"/>
    <x v="1"/>
  </r>
  <r>
    <x v="23"/>
    <x v="1"/>
    <x v="11"/>
    <x v="11"/>
    <n v="0"/>
    <n v="0"/>
    <n v="241"/>
    <n v="407290"/>
    <n v="105"/>
    <n v="7"/>
    <x v="4"/>
    <x v="2"/>
    <x v="2"/>
    <x v="0"/>
    <x v="14"/>
    <x v="2"/>
    <x v="3"/>
  </r>
  <r>
    <x v="23"/>
    <x v="1"/>
    <x v="11"/>
    <x v="11"/>
    <n v="0"/>
    <n v="0"/>
    <n v="141"/>
    <n v="211500"/>
    <n v="67"/>
    <n v="4"/>
    <x v="4"/>
    <x v="2"/>
    <x v="2"/>
    <x v="0"/>
    <x v="11"/>
    <x v="0"/>
    <x v="2"/>
  </r>
  <r>
    <x v="23"/>
    <x v="1"/>
    <x v="11"/>
    <x v="11"/>
    <n v="0"/>
    <n v="0"/>
    <n v="320"/>
    <n v="144000"/>
    <n v="274"/>
    <n v="6"/>
    <x v="4"/>
    <x v="2"/>
    <x v="2"/>
    <x v="0"/>
    <x v="4"/>
    <x v="1"/>
    <x v="0"/>
  </r>
  <r>
    <x v="23"/>
    <x v="1"/>
    <x v="11"/>
    <x v="11"/>
    <n v="0"/>
    <n v="0"/>
    <n v="311"/>
    <n v="248800"/>
    <n v="164"/>
    <n v="7"/>
    <x v="4"/>
    <x v="2"/>
    <x v="2"/>
    <x v="0"/>
    <x v="1"/>
    <x v="1"/>
    <x v="1"/>
  </r>
  <r>
    <x v="23"/>
    <x v="1"/>
    <x v="11"/>
    <x v="11"/>
    <n v="0"/>
    <n v="0"/>
    <n v="179"/>
    <n v="109190"/>
    <n v="115"/>
    <n v="5"/>
    <x v="4"/>
    <x v="2"/>
    <x v="2"/>
    <x v="0"/>
    <x v="6"/>
    <x v="1"/>
    <x v="0"/>
  </r>
  <r>
    <x v="23"/>
    <x v="1"/>
    <x v="11"/>
    <x v="11"/>
    <n v="0"/>
    <n v="0"/>
    <n v="234"/>
    <n v="236340"/>
    <n v="183"/>
    <n v="7"/>
    <x v="4"/>
    <x v="2"/>
    <x v="2"/>
    <x v="0"/>
    <x v="12"/>
    <x v="1"/>
    <x v="2"/>
  </r>
  <r>
    <x v="23"/>
    <x v="1"/>
    <x v="11"/>
    <x v="11"/>
    <n v="0"/>
    <n v="0"/>
    <n v="121"/>
    <n v="187550"/>
    <n v="1013"/>
    <n v="11"/>
    <x v="5"/>
    <x v="2"/>
    <x v="2"/>
    <x v="1"/>
    <x v="0"/>
    <x v="0"/>
    <x v="0"/>
  </r>
  <r>
    <x v="23"/>
    <x v="1"/>
    <x v="11"/>
    <x v="11"/>
    <n v="0"/>
    <n v="0"/>
    <n v="61"/>
    <n v="88450"/>
    <n v="415"/>
    <n v="6"/>
    <x v="5"/>
    <x v="2"/>
    <x v="2"/>
    <x v="1"/>
    <x v="2"/>
    <x v="2"/>
    <x v="1"/>
  </r>
  <r>
    <x v="23"/>
    <x v="1"/>
    <x v="11"/>
    <x v="11"/>
    <n v="0"/>
    <n v="0"/>
    <n v="167"/>
    <n v="267200"/>
    <n v="1067"/>
    <n v="20"/>
    <x v="5"/>
    <x v="2"/>
    <x v="2"/>
    <x v="1"/>
    <x v="3"/>
    <x v="0"/>
    <x v="0"/>
  </r>
  <r>
    <x v="23"/>
    <x v="1"/>
    <x v="11"/>
    <x v="11"/>
    <n v="0"/>
    <n v="0"/>
    <n v="124"/>
    <n v="146320"/>
    <n v="960"/>
    <n v="14"/>
    <x v="5"/>
    <x v="2"/>
    <x v="2"/>
    <x v="1"/>
    <x v="5"/>
    <x v="2"/>
    <x v="1"/>
  </r>
  <r>
    <x v="23"/>
    <x v="1"/>
    <x v="11"/>
    <x v="11"/>
    <n v="0"/>
    <n v="0"/>
    <n v="102"/>
    <n v="142800"/>
    <n v="661"/>
    <n v="9"/>
    <x v="5"/>
    <x v="2"/>
    <x v="2"/>
    <x v="1"/>
    <x v="9"/>
    <x v="0"/>
    <x v="2"/>
  </r>
  <r>
    <x v="23"/>
    <x v="1"/>
    <x v="11"/>
    <x v="11"/>
    <n v="0"/>
    <n v="0"/>
    <n v="163"/>
    <n v="223310"/>
    <n v="1041"/>
    <n v="19"/>
    <x v="5"/>
    <x v="2"/>
    <x v="2"/>
    <x v="1"/>
    <x v="7"/>
    <x v="2"/>
    <x v="1"/>
  </r>
  <r>
    <x v="23"/>
    <x v="1"/>
    <x v="11"/>
    <x v="11"/>
    <n v="0"/>
    <n v="0"/>
    <n v="84"/>
    <n v="102480"/>
    <n v="564"/>
    <n v="7"/>
    <x v="5"/>
    <x v="2"/>
    <x v="2"/>
    <x v="1"/>
    <x v="10"/>
    <x v="0"/>
    <x v="2"/>
  </r>
  <r>
    <x v="23"/>
    <x v="1"/>
    <x v="11"/>
    <x v="11"/>
    <n v="0"/>
    <n v="0"/>
    <n v="133"/>
    <n v="152950"/>
    <n v="1027"/>
    <n v="14"/>
    <x v="5"/>
    <x v="2"/>
    <x v="2"/>
    <x v="1"/>
    <x v="13"/>
    <x v="2"/>
    <x v="3"/>
  </r>
  <r>
    <x v="23"/>
    <x v="1"/>
    <x v="11"/>
    <x v="11"/>
    <n v="0"/>
    <n v="0"/>
    <n v="87"/>
    <n v="154860"/>
    <n v="583"/>
    <n v="8"/>
    <x v="5"/>
    <x v="2"/>
    <x v="2"/>
    <x v="1"/>
    <x v="8"/>
    <x v="0"/>
    <x v="1"/>
  </r>
  <r>
    <x v="23"/>
    <x v="1"/>
    <x v="11"/>
    <x v="11"/>
    <n v="0"/>
    <n v="0"/>
    <n v="245"/>
    <n v="379750"/>
    <n v="235"/>
    <n v="9"/>
    <x v="6"/>
    <x v="3"/>
    <x v="3"/>
    <x v="0"/>
    <x v="0"/>
    <x v="0"/>
    <x v="0"/>
  </r>
  <r>
    <x v="23"/>
    <x v="1"/>
    <x v="11"/>
    <x v="11"/>
    <n v="0"/>
    <n v="0"/>
    <n v="291"/>
    <n v="421950"/>
    <n v="283"/>
    <n v="6"/>
    <x v="6"/>
    <x v="3"/>
    <x v="3"/>
    <x v="0"/>
    <x v="2"/>
    <x v="2"/>
    <x v="1"/>
  </r>
  <r>
    <x v="23"/>
    <x v="1"/>
    <x v="11"/>
    <x v="11"/>
    <n v="0"/>
    <n v="0"/>
    <n v="209"/>
    <n v="334400"/>
    <n v="218"/>
    <n v="8"/>
    <x v="6"/>
    <x v="3"/>
    <x v="3"/>
    <x v="0"/>
    <x v="3"/>
    <x v="0"/>
    <x v="0"/>
  </r>
  <r>
    <x v="23"/>
    <x v="1"/>
    <x v="11"/>
    <x v="11"/>
    <n v="0"/>
    <n v="0"/>
    <n v="318"/>
    <n v="375240"/>
    <n v="253"/>
    <n v="10"/>
    <x v="6"/>
    <x v="3"/>
    <x v="3"/>
    <x v="0"/>
    <x v="5"/>
    <x v="2"/>
    <x v="1"/>
  </r>
  <r>
    <x v="23"/>
    <x v="1"/>
    <x v="11"/>
    <x v="11"/>
    <n v="0"/>
    <n v="0"/>
    <n v="42"/>
    <n v="58800"/>
    <n v="37"/>
    <n v="2"/>
    <x v="6"/>
    <x v="3"/>
    <x v="3"/>
    <x v="0"/>
    <x v="9"/>
    <x v="0"/>
    <x v="2"/>
  </r>
  <r>
    <x v="23"/>
    <x v="1"/>
    <x v="11"/>
    <x v="11"/>
    <n v="0"/>
    <n v="0"/>
    <n v="234"/>
    <n v="320580"/>
    <n v="152"/>
    <n v="9"/>
    <x v="6"/>
    <x v="3"/>
    <x v="3"/>
    <x v="0"/>
    <x v="7"/>
    <x v="2"/>
    <x v="1"/>
  </r>
  <r>
    <x v="23"/>
    <x v="1"/>
    <x v="11"/>
    <x v="11"/>
    <n v="0"/>
    <n v="0"/>
    <n v="223"/>
    <n v="272060"/>
    <n v="202"/>
    <n v="8"/>
    <x v="6"/>
    <x v="3"/>
    <x v="3"/>
    <x v="0"/>
    <x v="10"/>
    <x v="0"/>
    <x v="2"/>
  </r>
  <r>
    <x v="23"/>
    <x v="1"/>
    <x v="11"/>
    <x v="11"/>
    <n v="0"/>
    <n v="0"/>
    <n v="355"/>
    <n v="408250"/>
    <n v="275"/>
    <n v="12"/>
    <x v="6"/>
    <x v="3"/>
    <x v="3"/>
    <x v="0"/>
    <x v="13"/>
    <x v="2"/>
    <x v="3"/>
  </r>
  <r>
    <x v="23"/>
    <x v="1"/>
    <x v="11"/>
    <x v="11"/>
    <n v="0"/>
    <n v="0"/>
    <n v="44"/>
    <n v="78320"/>
    <n v="27"/>
    <n v="2"/>
    <x v="6"/>
    <x v="3"/>
    <x v="3"/>
    <x v="0"/>
    <x v="8"/>
    <x v="0"/>
    <x v="1"/>
  </r>
  <r>
    <x v="23"/>
    <x v="1"/>
    <x v="11"/>
    <x v="11"/>
    <n v="0"/>
    <n v="0"/>
    <n v="273"/>
    <n v="461370"/>
    <n v="223"/>
    <n v="11"/>
    <x v="6"/>
    <x v="3"/>
    <x v="3"/>
    <x v="0"/>
    <x v="14"/>
    <x v="2"/>
    <x v="3"/>
  </r>
  <r>
    <x v="23"/>
    <x v="1"/>
    <x v="11"/>
    <x v="11"/>
    <n v="0"/>
    <n v="0"/>
    <n v="125"/>
    <n v="187500"/>
    <n v="86"/>
    <n v="4"/>
    <x v="6"/>
    <x v="3"/>
    <x v="3"/>
    <x v="0"/>
    <x v="11"/>
    <x v="0"/>
    <x v="2"/>
  </r>
  <r>
    <x v="23"/>
    <x v="1"/>
    <x v="11"/>
    <x v="11"/>
    <n v="0"/>
    <n v="0"/>
    <n v="421"/>
    <n v="189450"/>
    <n v="311"/>
    <n v="10"/>
    <x v="6"/>
    <x v="3"/>
    <x v="3"/>
    <x v="0"/>
    <x v="4"/>
    <x v="1"/>
    <x v="0"/>
  </r>
  <r>
    <x v="23"/>
    <x v="1"/>
    <x v="11"/>
    <x v="11"/>
    <n v="0"/>
    <n v="0"/>
    <n v="241"/>
    <n v="192800"/>
    <n v="221"/>
    <n v="8"/>
    <x v="6"/>
    <x v="3"/>
    <x v="3"/>
    <x v="0"/>
    <x v="1"/>
    <x v="1"/>
    <x v="1"/>
  </r>
  <r>
    <x v="23"/>
    <x v="1"/>
    <x v="11"/>
    <x v="11"/>
    <n v="0"/>
    <n v="0"/>
    <n v="449"/>
    <n v="273890"/>
    <n v="321"/>
    <n v="15"/>
    <x v="6"/>
    <x v="3"/>
    <x v="3"/>
    <x v="0"/>
    <x v="6"/>
    <x v="1"/>
    <x v="0"/>
  </r>
  <r>
    <x v="23"/>
    <x v="1"/>
    <x v="11"/>
    <x v="11"/>
    <n v="0"/>
    <n v="0"/>
    <n v="30"/>
    <n v="46500"/>
    <n v="48"/>
    <n v="1"/>
    <x v="7"/>
    <x v="3"/>
    <x v="3"/>
    <x v="1"/>
    <x v="0"/>
    <x v="0"/>
    <x v="0"/>
  </r>
  <r>
    <x v="23"/>
    <x v="1"/>
    <x v="11"/>
    <x v="11"/>
    <n v="0"/>
    <n v="0"/>
    <n v="63"/>
    <n v="91350"/>
    <n v="103"/>
    <n v="2"/>
    <x v="7"/>
    <x v="3"/>
    <x v="3"/>
    <x v="1"/>
    <x v="2"/>
    <x v="2"/>
    <x v="1"/>
  </r>
  <r>
    <x v="23"/>
    <x v="1"/>
    <x v="11"/>
    <x v="11"/>
    <n v="0"/>
    <n v="0"/>
    <n v="93"/>
    <n v="148800"/>
    <n v="102"/>
    <n v="3"/>
    <x v="7"/>
    <x v="3"/>
    <x v="3"/>
    <x v="1"/>
    <x v="3"/>
    <x v="0"/>
    <x v="0"/>
  </r>
  <r>
    <x v="23"/>
    <x v="1"/>
    <x v="11"/>
    <x v="11"/>
    <n v="0"/>
    <n v="0"/>
    <n v="87"/>
    <n v="102660"/>
    <n v="121"/>
    <n v="2"/>
    <x v="7"/>
    <x v="3"/>
    <x v="3"/>
    <x v="1"/>
    <x v="5"/>
    <x v="2"/>
    <x v="1"/>
  </r>
  <r>
    <x v="23"/>
    <x v="1"/>
    <x v="11"/>
    <x v="11"/>
    <n v="0"/>
    <n v="0"/>
    <n v="180"/>
    <n v="252000"/>
    <n v="249"/>
    <n v="6"/>
    <x v="7"/>
    <x v="3"/>
    <x v="3"/>
    <x v="1"/>
    <x v="9"/>
    <x v="0"/>
    <x v="2"/>
  </r>
  <r>
    <x v="23"/>
    <x v="1"/>
    <x v="11"/>
    <x v="11"/>
    <n v="0"/>
    <n v="0"/>
    <n v="180"/>
    <n v="246600"/>
    <n v="233"/>
    <n v="5"/>
    <x v="7"/>
    <x v="3"/>
    <x v="3"/>
    <x v="1"/>
    <x v="7"/>
    <x v="2"/>
    <x v="1"/>
  </r>
  <r>
    <x v="23"/>
    <x v="1"/>
    <x v="11"/>
    <x v="11"/>
    <n v="0"/>
    <n v="0"/>
    <n v="150"/>
    <n v="183000"/>
    <n v="154"/>
    <n v="4"/>
    <x v="7"/>
    <x v="3"/>
    <x v="3"/>
    <x v="1"/>
    <x v="10"/>
    <x v="0"/>
    <x v="2"/>
  </r>
  <r>
    <x v="23"/>
    <x v="1"/>
    <x v="11"/>
    <x v="11"/>
    <n v="0"/>
    <n v="0"/>
    <n v="280"/>
    <n v="322000"/>
    <n v="306"/>
    <n v="10"/>
    <x v="7"/>
    <x v="3"/>
    <x v="3"/>
    <x v="1"/>
    <x v="13"/>
    <x v="2"/>
    <x v="3"/>
  </r>
  <r>
    <x v="23"/>
    <x v="1"/>
    <x v="11"/>
    <x v="11"/>
    <n v="0"/>
    <n v="0"/>
    <n v="143"/>
    <n v="254540"/>
    <n v="145"/>
    <n v="5"/>
    <x v="7"/>
    <x v="3"/>
    <x v="3"/>
    <x v="1"/>
    <x v="8"/>
    <x v="0"/>
    <x v="1"/>
  </r>
  <r>
    <x v="23"/>
    <x v="1"/>
    <x v="11"/>
    <x v="11"/>
    <n v="0"/>
    <n v="0"/>
    <n v="243"/>
    <n v="410670"/>
    <n v="281"/>
    <n v="8"/>
    <x v="7"/>
    <x v="3"/>
    <x v="3"/>
    <x v="1"/>
    <x v="14"/>
    <x v="2"/>
    <x v="3"/>
  </r>
  <r>
    <x v="23"/>
    <x v="1"/>
    <x v="11"/>
    <x v="11"/>
    <n v="0"/>
    <n v="0"/>
    <n v="184"/>
    <n v="285200"/>
    <n v="253"/>
    <n v="4"/>
    <x v="8"/>
    <x v="4"/>
    <x v="4"/>
    <x v="0"/>
    <x v="0"/>
    <x v="0"/>
    <x v="0"/>
  </r>
  <r>
    <x v="23"/>
    <x v="1"/>
    <x v="11"/>
    <x v="11"/>
    <n v="0"/>
    <n v="0"/>
    <n v="168"/>
    <n v="243600"/>
    <n v="191"/>
    <n v="4"/>
    <x v="8"/>
    <x v="4"/>
    <x v="4"/>
    <x v="0"/>
    <x v="2"/>
    <x v="2"/>
    <x v="1"/>
  </r>
  <r>
    <x v="23"/>
    <x v="1"/>
    <x v="11"/>
    <x v="11"/>
    <n v="0"/>
    <n v="0"/>
    <n v="162"/>
    <n v="259200"/>
    <n v="244"/>
    <n v="5"/>
    <x v="8"/>
    <x v="4"/>
    <x v="4"/>
    <x v="0"/>
    <x v="3"/>
    <x v="0"/>
    <x v="0"/>
  </r>
  <r>
    <x v="23"/>
    <x v="1"/>
    <x v="11"/>
    <x v="11"/>
    <n v="0"/>
    <n v="0"/>
    <n v="91"/>
    <n v="107380"/>
    <n v="85"/>
    <n v="2"/>
    <x v="8"/>
    <x v="4"/>
    <x v="4"/>
    <x v="0"/>
    <x v="5"/>
    <x v="2"/>
    <x v="1"/>
  </r>
  <r>
    <x v="23"/>
    <x v="1"/>
    <x v="11"/>
    <x v="11"/>
    <n v="0"/>
    <n v="0"/>
    <n v="81"/>
    <n v="113400"/>
    <n v="116"/>
    <n v="2"/>
    <x v="8"/>
    <x v="4"/>
    <x v="4"/>
    <x v="0"/>
    <x v="9"/>
    <x v="0"/>
    <x v="2"/>
  </r>
  <r>
    <x v="23"/>
    <x v="1"/>
    <x v="11"/>
    <x v="11"/>
    <n v="0"/>
    <n v="0"/>
    <n v="213"/>
    <n v="291810"/>
    <n v="265"/>
    <n v="5"/>
    <x v="8"/>
    <x v="4"/>
    <x v="4"/>
    <x v="0"/>
    <x v="7"/>
    <x v="2"/>
    <x v="1"/>
  </r>
  <r>
    <x v="23"/>
    <x v="1"/>
    <x v="11"/>
    <x v="11"/>
    <n v="0"/>
    <n v="0"/>
    <n v="27"/>
    <n v="32940"/>
    <n v="33"/>
    <n v="1"/>
    <x v="8"/>
    <x v="4"/>
    <x v="4"/>
    <x v="0"/>
    <x v="10"/>
    <x v="0"/>
    <x v="2"/>
  </r>
  <r>
    <x v="23"/>
    <x v="1"/>
    <x v="11"/>
    <x v="11"/>
    <n v="0"/>
    <n v="0"/>
    <n v="279"/>
    <n v="320850"/>
    <n v="274"/>
    <n v="7"/>
    <x v="8"/>
    <x v="4"/>
    <x v="4"/>
    <x v="0"/>
    <x v="13"/>
    <x v="2"/>
    <x v="3"/>
  </r>
  <r>
    <x v="23"/>
    <x v="1"/>
    <x v="11"/>
    <x v="11"/>
    <n v="0"/>
    <n v="0"/>
    <n v="127"/>
    <n v="226060"/>
    <n v="163"/>
    <n v="5"/>
    <x v="8"/>
    <x v="4"/>
    <x v="4"/>
    <x v="0"/>
    <x v="8"/>
    <x v="0"/>
    <x v="1"/>
  </r>
  <r>
    <x v="23"/>
    <x v="1"/>
    <x v="11"/>
    <x v="11"/>
    <n v="0"/>
    <n v="0"/>
    <n v="209"/>
    <n v="353210"/>
    <n v="298"/>
    <n v="6"/>
    <x v="8"/>
    <x v="4"/>
    <x v="4"/>
    <x v="0"/>
    <x v="14"/>
    <x v="2"/>
    <x v="3"/>
  </r>
  <r>
    <x v="23"/>
    <x v="1"/>
    <x v="11"/>
    <x v="11"/>
    <n v="0"/>
    <n v="0"/>
    <n v="122"/>
    <n v="183000"/>
    <n v="165"/>
    <n v="3"/>
    <x v="8"/>
    <x v="4"/>
    <x v="4"/>
    <x v="0"/>
    <x v="11"/>
    <x v="0"/>
    <x v="2"/>
  </r>
  <r>
    <x v="23"/>
    <x v="1"/>
    <x v="11"/>
    <x v="11"/>
    <n v="0"/>
    <n v="0"/>
    <n v="180"/>
    <n v="81000"/>
    <n v="213"/>
    <n v="5"/>
    <x v="8"/>
    <x v="4"/>
    <x v="4"/>
    <x v="0"/>
    <x v="4"/>
    <x v="1"/>
    <x v="0"/>
  </r>
  <r>
    <x v="23"/>
    <x v="1"/>
    <x v="11"/>
    <x v="11"/>
    <n v="0"/>
    <n v="0"/>
    <n v="155"/>
    <n v="240250"/>
    <n v="1364"/>
    <n v="21"/>
    <x v="9"/>
    <x v="4"/>
    <x v="4"/>
    <x v="1"/>
    <x v="0"/>
    <x v="0"/>
    <x v="0"/>
  </r>
  <r>
    <x v="23"/>
    <x v="1"/>
    <x v="11"/>
    <x v="11"/>
    <n v="0"/>
    <n v="0"/>
    <n v="96"/>
    <n v="139200"/>
    <n v="663"/>
    <n v="12"/>
    <x v="9"/>
    <x v="4"/>
    <x v="4"/>
    <x v="1"/>
    <x v="2"/>
    <x v="2"/>
    <x v="1"/>
  </r>
  <r>
    <x v="23"/>
    <x v="1"/>
    <x v="11"/>
    <x v="11"/>
    <n v="0"/>
    <n v="0"/>
    <n v="122"/>
    <n v="195200"/>
    <n v="853"/>
    <n v="16"/>
    <x v="9"/>
    <x v="4"/>
    <x v="4"/>
    <x v="1"/>
    <x v="3"/>
    <x v="0"/>
    <x v="0"/>
  </r>
  <r>
    <x v="23"/>
    <x v="1"/>
    <x v="11"/>
    <x v="11"/>
    <n v="0"/>
    <n v="0"/>
    <n v="97"/>
    <n v="114460"/>
    <n v="850"/>
    <n v="12"/>
    <x v="9"/>
    <x v="4"/>
    <x v="4"/>
    <x v="1"/>
    <x v="5"/>
    <x v="2"/>
    <x v="1"/>
  </r>
  <r>
    <x v="23"/>
    <x v="1"/>
    <x v="11"/>
    <x v="11"/>
    <n v="0"/>
    <n v="0"/>
    <n v="106"/>
    <n v="148400"/>
    <n v="896"/>
    <n v="18"/>
    <x v="9"/>
    <x v="4"/>
    <x v="4"/>
    <x v="1"/>
    <x v="9"/>
    <x v="0"/>
    <x v="2"/>
  </r>
  <r>
    <x v="23"/>
    <x v="1"/>
    <x v="11"/>
    <x v="11"/>
    <n v="0"/>
    <n v="0"/>
    <n v="86"/>
    <n v="117820"/>
    <n v="711"/>
    <n v="14"/>
    <x v="9"/>
    <x v="4"/>
    <x v="4"/>
    <x v="1"/>
    <x v="7"/>
    <x v="2"/>
    <x v="1"/>
  </r>
  <r>
    <x v="23"/>
    <x v="1"/>
    <x v="11"/>
    <x v="11"/>
    <n v="0"/>
    <n v="0"/>
    <n v="111"/>
    <n v="135420"/>
    <n v="936"/>
    <n v="14"/>
    <x v="9"/>
    <x v="4"/>
    <x v="4"/>
    <x v="1"/>
    <x v="10"/>
    <x v="0"/>
    <x v="2"/>
  </r>
  <r>
    <x v="23"/>
    <x v="1"/>
    <x v="11"/>
    <x v="11"/>
    <n v="0"/>
    <n v="0"/>
    <n v="168"/>
    <n v="193200"/>
    <n v="1149"/>
    <n v="25"/>
    <x v="9"/>
    <x v="4"/>
    <x v="4"/>
    <x v="1"/>
    <x v="13"/>
    <x v="2"/>
    <x v="3"/>
  </r>
  <r>
    <x v="23"/>
    <x v="1"/>
    <x v="11"/>
    <x v="11"/>
    <n v="0"/>
    <n v="0"/>
    <n v="192"/>
    <n v="297600"/>
    <n v="132"/>
    <n v="4"/>
    <x v="10"/>
    <x v="5"/>
    <x v="5"/>
    <x v="0"/>
    <x v="0"/>
    <x v="0"/>
    <x v="0"/>
  </r>
  <r>
    <x v="23"/>
    <x v="1"/>
    <x v="11"/>
    <x v="11"/>
    <n v="0"/>
    <n v="0"/>
    <n v="56"/>
    <n v="81200"/>
    <n v="56"/>
    <n v="2"/>
    <x v="10"/>
    <x v="5"/>
    <x v="5"/>
    <x v="0"/>
    <x v="2"/>
    <x v="2"/>
    <x v="1"/>
  </r>
  <r>
    <x v="23"/>
    <x v="1"/>
    <x v="11"/>
    <x v="11"/>
    <n v="0"/>
    <n v="0"/>
    <n v="306"/>
    <n v="489600"/>
    <n v="206"/>
    <n v="7"/>
    <x v="10"/>
    <x v="5"/>
    <x v="5"/>
    <x v="0"/>
    <x v="3"/>
    <x v="0"/>
    <x v="0"/>
  </r>
  <r>
    <x v="23"/>
    <x v="1"/>
    <x v="11"/>
    <x v="11"/>
    <n v="0"/>
    <n v="0"/>
    <n v="136"/>
    <n v="160480"/>
    <n v="132"/>
    <n v="4"/>
    <x v="10"/>
    <x v="5"/>
    <x v="5"/>
    <x v="0"/>
    <x v="5"/>
    <x v="2"/>
    <x v="1"/>
  </r>
  <r>
    <x v="23"/>
    <x v="1"/>
    <x v="11"/>
    <x v="11"/>
    <n v="0"/>
    <n v="0"/>
    <n v="228"/>
    <n v="319200"/>
    <n v="196"/>
    <n v="7"/>
    <x v="10"/>
    <x v="5"/>
    <x v="5"/>
    <x v="0"/>
    <x v="9"/>
    <x v="0"/>
    <x v="2"/>
  </r>
  <r>
    <x v="23"/>
    <x v="1"/>
    <x v="11"/>
    <x v="11"/>
    <n v="0"/>
    <n v="0"/>
    <n v="267"/>
    <n v="365790"/>
    <n v="202"/>
    <n v="5"/>
    <x v="10"/>
    <x v="5"/>
    <x v="5"/>
    <x v="0"/>
    <x v="7"/>
    <x v="2"/>
    <x v="1"/>
  </r>
  <r>
    <x v="23"/>
    <x v="1"/>
    <x v="11"/>
    <x v="11"/>
    <n v="0"/>
    <n v="0"/>
    <n v="254"/>
    <n v="309880"/>
    <n v="162"/>
    <n v="8"/>
    <x v="10"/>
    <x v="5"/>
    <x v="5"/>
    <x v="0"/>
    <x v="10"/>
    <x v="0"/>
    <x v="2"/>
  </r>
  <r>
    <x v="23"/>
    <x v="1"/>
    <x v="11"/>
    <x v="11"/>
    <n v="0"/>
    <n v="0"/>
    <n v="388"/>
    <n v="446200"/>
    <n v="334"/>
    <n v="11"/>
    <x v="10"/>
    <x v="5"/>
    <x v="5"/>
    <x v="0"/>
    <x v="13"/>
    <x v="2"/>
    <x v="3"/>
  </r>
  <r>
    <x v="23"/>
    <x v="1"/>
    <x v="11"/>
    <x v="11"/>
    <n v="0"/>
    <n v="0"/>
    <n v="149"/>
    <n v="265220"/>
    <n v="86"/>
    <n v="4"/>
    <x v="10"/>
    <x v="5"/>
    <x v="5"/>
    <x v="0"/>
    <x v="8"/>
    <x v="0"/>
    <x v="1"/>
  </r>
  <r>
    <x v="23"/>
    <x v="1"/>
    <x v="11"/>
    <x v="11"/>
    <n v="0"/>
    <n v="0"/>
    <n v="348"/>
    <n v="588120"/>
    <n v="213"/>
    <n v="10"/>
    <x v="10"/>
    <x v="5"/>
    <x v="5"/>
    <x v="0"/>
    <x v="14"/>
    <x v="2"/>
    <x v="3"/>
  </r>
  <r>
    <x v="23"/>
    <x v="1"/>
    <x v="11"/>
    <x v="11"/>
    <n v="0"/>
    <n v="0"/>
    <n v="187"/>
    <n v="280500"/>
    <n v="146"/>
    <n v="5"/>
    <x v="10"/>
    <x v="5"/>
    <x v="5"/>
    <x v="0"/>
    <x v="11"/>
    <x v="0"/>
    <x v="2"/>
  </r>
  <r>
    <x v="23"/>
    <x v="1"/>
    <x v="11"/>
    <x v="11"/>
    <n v="0"/>
    <n v="0"/>
    <n v="228"/>
    <n v="102600"/>
    <n v="150"/>
    <n v="6"/>
    <x v="10"/>
    <x v="5"/>
    <x v="5"/>
    <x v="0"/>
    <x v="4"/>
    <x v="1"/>
    <x v="0"/>
  </r>
  <r>
    <x v="23"/>
    <x v="1"/>
    <x v="11"/>
    <x v="11"/>
    <n v="0"/>
    <n v="0"/>
    <n v="298"/>
    <n v="238400"/>
    <n v="270"/>
    <n v="7"/>
    <x v="10"/>
    <x v="5"/>
    <x v="5"/>
    <x v="0"/>
    <x v="1"/>
    <x v="1"/>
    <x v="1"/>
  </r>
  <r>
    <x v="23"/>
    <x v="1"/>
    <x v="11"/>
    <x v="11"/>
    <n v="0"/>
    <n v="0"/>
    <n v="550"/>
    <n v="335500"/>
    <n v="314"/>
    <n v="13"/>
    <x v="10"/>
    <x v="5"/>
    <x v="5"/>
    <x v="0"/>
    <x v="6"/>
    <x v="1"/>
    <x v="0"/>
  </r>
  <r>
    <x v="23"/>
    <x v="1"/>
    <x v="11"/>
    <x v="11"/>
    <n v="0"/>
    <n v="0"/>
    <n v="155"/>
    <n v="240250"/>
    <n v="593"/>
    <n v="8"/>
    <x v="11"/>
    <x v="5"/>
    <x v="5"/>
    <x v="1"/>
    <x v="0"/>
    <x v="0"/>
    <x v="0"/>
  </r>
  <r>
    <x v="23"/>
    <x v="1"/>
    <x v="11"/>
    <x v="11"/>
    <n v="0"/>
    <n v="0"/>
    <n v="144"/>
    <n v="208800"/>
    <n v="423"/>
    <n v="8"/>
    <x v="11"/>
    <x v="5"/>
    <x v="5"/>
    <x v="1"/>
    <x v="2"/>
    <x v="2"/>
    <x v="1"/>
  </r>
  <r>
    <x v="23"/>
    <x v="1"/>
    <x v="11"/>
    <x v="11"/>
    <n v="0"/>
    <n v="0"/>
    <n v="68"/>
    <n v="108800"/>
    <n v="287"/>
    <n v="2"/>
    <x v="11"/>
    <x v="5"/>
    <x v="5"/>
    <x v="1"/>
    <x v="3"/>
    <x v="0"/>
    <x v="0"/>
  </r>
  <r>
    <x v="23"/>
    <x v="1"/>
    <x v="11"/>
    <x v="11"/>
    <n v="0"/>
    <n v="0"/>
    <n v="107"/>
    <n v="126260"/>
    <n v="417"/>
    <n v="5"/>
    <x v="11"/>
    <x v="5"/>
    <x v="5"/>
    <x v="1"/>
    <x v="5"/>
    <x v="2"/>
    <x v="1"/>
  </r>
  <r>
    <x v="23"/>
    <x v="1"/>
    <x v="11"/>
    <x v="11"/>
    <n v="0"/>
    <n v="0"/>
    <n v="123"/>
    <n v="172200"/>
    <n v="484"/>
    <n v="7"/>
    <x v="11"/>
    <x v="5"/>
    <x v="5"/>
    <x v="1"/>
    <x v="9"/>
    <x v="0"/>
    <x v="2"/>
  </r>
  <r>
    <x v="23"/>
    <x v="1"/>
    <x v="11"/>
    <x v="11"/>
    <n v="0"/>
    <n v="0"/>
    <n v="117"/>
    <n v="160290"/>
    <n v="476"/>
    <n v="5"/>
    <x v="11"/>
    <x v="5"/>
    <x v="5"/>
    <x v="1"/>
    <x v="7"/>
    <x v="2"/>
    <x v="1"/>
  </r>
  <r>
    <x v="23"/>
    <x v="1"/>
    <x v="11"/>
    <x v="11"/>
    <n v="0"/>
    <n v="0"/>
    <n v="207"/>
    <n v="252540"/>
    <n v="757"/>
    <n v="10"/>
    <x v="11"/>
    <x v="5"/>
    <x v="5"/>
    <x v="1"/>
    <x v="10"/>
    <x v="0"/>
    <x v="2"/>
  </r>
  <r>
    <x v="23"/>
    <x v="1"/>
    <x v="11"/>
    <x v="11"/>
    <n v="0"/>
    <n v="0"/>
    <n v="190"/>
    <n v="218500"/>
    <n v="696"/>
    <n v="8"/>
    <x v="11"/>
    <x v="5"/>
    <x v="5"/>
    <x v="1"/>
    <x v="13"/>
    <x v="2"/>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9717B94-2321-4647-8517-B702C7871F25}" name="PivotTable4"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85:P159"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axis="axisRow"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2"/>
    <field x="2"/>
  </rowFields>
  <rowItems count="72">
    <i>
      <x/>
      <x/>
    </i>
    <i r="1">
      <x v="1"/>
    </i>
    <i r="1">
      <x v="2"/>
    </i>
    <i r="1">
      <x v="3"/>
    </i>
    <i r="1">
      <x v="4"/>
    </i>
    <i r="1">
      <x v="5"/>
    </i>
    <i r="1">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1">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4B5BD03-4B87-47E2-B85C-C7EB44B2CBB9}" name="PivotTable3"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38:P76"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axis="axisRow"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5"/>
    <field x="2"/>
  </rowFields>
  <rowItems count="36">
    <i>
      <x/>
      <x/>
    </i>
    <i r="1">
      <x v="1"/>
    </i>
    <i r="1">
      <x v="2"/>
    </i>
    <i r="1">
      <x v="3"/>
    </i>
    <i r="1">
      <x v="4"/>
    </i>
    <i r="1">
      <x v="5"/>
    </i>
    <i r="1">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2">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9A33458-98C1-4500-B3FF-A8A692CF3052}" name="PivotTable8"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499:P645"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0"/>
    <field x="2"/>
  </rowFields>
  <rowItems count="144">
    <i>
      <x/>
      <x/>
    </i>
    <i r="1">
      <x v="1"/>
    </i>
    <i r="1">
      <x v="2"/>
    </i>
    <i r="1">
      <x v="3"/>
    </i>
    <i r="1">
      <x v="4"/>
    </i>
    <i r="1">
      <x v="5"/>
    </i>
    <i r="1">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i>
      <x v="6"/>
      <x/>
    </i>
    <i r="1">
      <x v="1"/>
    </i>
    <i r="1">
      <x v="2"/>
    </i>
    <i r="1">
      <x v="3"/>
    </i>
    <i r="1">
      <x v="4"/>
    </i>
    <i r="1">
      <x v="5"/>
    </i>
    <i r="1">
      <x v="6"/>
    </i>
    <i r="1">
      <x v="7"/>
    </i>
    <i r="1">
      <x v="8"/>
    </i>
    <i r="1">
      <x v="9"/>
    </i>
    <i r="1">
      <x v="10"/>
    </i>
    <i r="1">
      <x v="11"/>
    </i>
    <i>
      <x v="7"/>
      <x/>
    </i>
    <i r="1">
      <x v="1"/>
    </i>
    <i r="1">
      <x v="2"/>
    </i>
    <i r="1">
      <x v="3"/>
    </i>
    <i r="1">
      <x v="4"/>
    </i>
    <i r="1">
      <x v="5"/>
    </i>
    <i r="1">
      <x v="6"/>
    </i>
    <i r="1">
      <x v="7"/>
    </i>
    <i r="1">
      <x v="8"/>
    </i>
    <i r="1">
      <x v="9"/>
    </i>
    <i r="1">
      <x v="10"/>
    </i>
    <i r="1">
      <x v="11"/>
    </i>
    <i>
      <x v="8"/>
      <x/>
    </i>
    <i r="1">
      <x v="1"/>
    </i>
    <i r="1">
      <x v="2"/>
    </i>
    <i r="1">
      <x v="3"/>
    </i>
    <i r="1">
      <x v="4"/>
    </i>
    <i r="1">
      <x v="5"/>
    </i>
    <i r="1">
      <x v="6"/>
    </i>
    <i r="1">
      <x v="7"/>
    </i>
    <i r="1">
      <x v="8"/>
    </i>
    <i r="1">
      <x v="9"/>
    </i>
    <i r="1">
      <x v="10"/>
    </i>
    <i r="1">
      <x v="11"/>
    </i>
    <i>
      <x v="9"/>
      <x/>
    </i>
    <i r="1">
      <x v="1"/>
    </i>
    <i r="1">
      <x v="2"/>
    </i>
    <i r="1">
      <x v="3"/>
    </i>
    <i r="1">
      <x v="4"/>
    </i>
    <i r="1">
      <x v="5"/>
    </i>
    <i r="1">
      <x v="6"/>
    </i>
    <i r="1">
      <x v="7"/>
    </i>
    <i r="1">
      <x v="8"/>
    </i>
    <i r="1">
      <x v="9"/>
    </i>
    <i r="1">
      <x v="10"/>
    </i>
    <i r="1">
      <x v="11"/>
    </i>
    <i>
      <x v="10"/>
      <x/>
    </i>
    <i r="1">
      <x v="1"/>
    </i>
    <i r="1">
      <x v="2"/>
    </i>
    <i r="1">
      <x v="3"/>
    </i>
    <i r="1">
      <x v="4"/>
    </i>
    <i r="1">
      <x v="5"/>
    </i>
    <i r="1">
      <x v="6"/>
    </i>
    <i r="1">
      <x v="7"/>
    </i>
    <i r="1">
      <x v="8"/>
    </i>
    <i r="1">
      <x v="9"/>
    </i>
    <i r="1">
      <x v="10"/>
    </i>
    <i r="1">
      <x v="11"/>
    </i>
    <i>
      <x v="11"/>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3">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CEE3794-63AE-4829-A719-13D45E0E2067}" name="PivotTable7"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472:P486"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3"/>
    <field x="2"/>
  </rowFields>
  <rowItems count="12">
    <i>
      <x/>
      <x/>
    </i>
    <i>
      <x v="1"/>
      <x v="1"/>
    </i>
    <i>
      <x v="2"/>
      <x v="2"/>
    </i>
    <i>
      <x v="3"/>
      <x v="3"/>
    </i>
    <i>
      <x v="4"/>
      <x v="4"/>
    </i>
    <i>
      <x v="5"/>
      <x v="5"/>
    </i>
    <i>
      <x v="6"/>
      <x v="6"/>
    </i>
    <i>
      <x v="7"/>
      <x v="7"/>
    </i>
    <i>
      <x v="8"/>
      <x v="8"/>
    </i>
    <i>
      <x v="9"/>
      <x v="9"/>
    </i>
    <i>
      <x v="10"/>
      <x v="10"/>
    </i>
    <i>
      <x v="1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4">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F7C089E-3B33-4AE9-B7A9-6D699C4919C3}" name="PivotTable6"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262:P432"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axis="axisRow"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4"/>
    <field x="2"/>
  </rowFields>
  <rowItems count="168">
    <i>
      <x/>
      <x/>
    </i>
    <i r="1">
      <x v="1"/>
    </i>
    <i r="1">
      <x v="2"/>
    </i>
    <i r="1">
      <x v="3"/>
    </i>
    <i r="1">
      <x v="4"/>
    </i>
    <i r="1">
      <x v="5"/>
    </i>
    <i r="1">
      <x v="6"/>
    </i>
    <i r="1">
      <x v="7"/>
    </i>
    <i r="1">
      <x v="8"/>
    </i>
    <i r="1">
      <x v="9"/>
    </i>
    <i r="1">
      <x v="10"/>
    </i>
    <i r="1">
      <x v="11"/>
    </i>
    <i>
      <x v="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i>
      <x v="6"/>
      <x v="6"/>
    </i>
    <i r="1">
      <x v="7"/>
    </i>
    <i r="1">
      <x v="8"/>
    </i>
    <i r="1">
      <x v="9"/>
    </i>
    <i r="1">
      <x v="10"/>
    </i>
    <i r="1">
      <x v="11"/>
    </i>
    <i>
      <x v="7"/>
      <x/>
    </i>
    <i r="1">
      <x v="1"/>
    </i>
    <i r="1">
      <x v="2"/>
    </i>
    <i r="1">
      <x v="3"/>
    </i>
    <i r="1">
      <x v="4"/>
    </i>
    <i r="1">
      <x v="5"/>
    </i>
    <i r="1">
      <x v="6"/>
    </i>
    <i r="1">
      <x v="7"/>
    </i>
    <i r="1">
      <x v="8"/>
    </i>
    <i r="1">
      <x v="9"/>
    </i>
    <i r="1">
      <x v="10"/>
    </i>
    <i r="1">
      <x v="11"/>
    </i>
    <i>
      <x v="8"/>
      <x/>
    </i>
    <i r="1">
      <x v="1"/>
    </i>
    <i r="1">
      <x v="2"/>
    </i>
    <i r="1">
      <x v="3"/>
    </i>
    <i r="1">
      <x v="4"/>
    </i>
    <i r="1">
      <x v="5"/>
    </i>
    <i r="1">
      <x v="6"/>
    </i>
    <i r="1">
      <x v="7"/>
    </i>
    <i r="1">
      <x v="8"/>
    </i>
    <i r="1">
      <x v="9"/>
    </i>
    <i r="1">
      <x v="10"/>
    </i>
    <i r="1">
      <x v="11"/>
    </i>
    <i>
      <x v="9"/>
      <x/>
    </i>
    <i r="1">
      <x v="1"/>
    </i>
    <i r="1">
      <x v="2"/>
    </i>
    <i r="1">
      <x v="3"/>
    </i>
    <i r="1">
      <x v="4"/>
    </i>
    <i r="1">
      <x v="5"/>
    </i>
    <i r="1">
      <x v="6"/>
    </i>
    <i r="1">
      <x v="7"/>
    </i>
    <i r="1">
      <x v="8"/>
    </i>
    <i r="1">
      <x v="9"/>
    </i>
    <i r="1">
      <x v="10"/>
    </i>
    <i r="1">
      <x v="11"/>
    </i>
    <i>
      <x v="10"/>
      <x/>
    </i>
    <i r="1">
      <x v="1"/>
    </i>
    <i r="1">
      <x v="2"/>
    </i>
    <i r="1">
      <x v="3"/>
    </i>
    <i r="1">
      <x v="4"/>
    </i>
    <i r="1">
      <x v="5"/>
    </i>
    <i r="1">
      <x v="6"/>
    </i>
    <i r="1">
      <x v="7"/>
    </i>
    <i r="1">
      <x v="8"/>
    </i>
    <i r="1">
      <x v="9"/>
    </i>
    <i r="1">
      <x v="10"/>
    </i>
    <i r="1">
      <x v="11"/>
    </i>
    <i>
      <x v="11"/>
      <x/>
    </i>
    <i r="1">
      <x v="1"/>
    </i>
    <i r="1">
      <x v="2"/>
    </i>
    <i r="1">
      <x v="3"/>
    </i>
    <i r="1">
      <x v="4"/>
    </i>
    <i r="1">
      <x v="5"/>
    </i>
    <i r="1">
      <x v="6"/>
    </i>
    <i r="1">
      <x v="7"/>
    </i>
    <i r="1">
      <x v="8"/>
    </i>
    <i r="1">
      <x v="9"/>
    </i>
    <i r="1">
      <x v="10"/>
    </i>
    <i r="1">
      <x v="11"/>
    </i>
    <i>
      <x v="12"/>
      <x/>
    </i>
    <i r="1">
      <x v="1"/>
    </i>
    <i r="1">
      <x v="2"/>
    </i>
    <i r="1">
      <x v="3"/>
    </i>
    <i r="1">
      <x v="4"/>
    </i>
    <i r="1">
      <x v="5"/>
    </i>
    <i r="1">
      <x v="6"/>
    </i>
    <i r="1">
      <x v="7"/>
    </i>
    <i r="1">
      <x v="8"/>
    </i>
    <i r="1">
      <x v="9"/>
    </i>
    <i r="1">
      <x v="10"/>
    </i>
    <i r="1">
      <x v="11"/>
    </i>
    <i>
      <x v="13"/>
      <x/>
    </i>
    <i r="1">
      <x v="1"/>
    </i>
    <i r="1">
      <x v="2"/>
    </i>
    <i r="1">
      <x v="3"/>
    </i>
    <i r="1">
      <x v="4"/>
    </i>
    <i r="1">
      <x v="5"/>
    </i>
    <i r="1">
      <x v="6"/>
    </i>
    <i r="1">
      <x v="7"/>
    </i>
    <i r="1">
      <x v="8"/>
    </i>
    <i r="1">
      <x v="9"/>
    </i>
    <i r="1">
      <x v="10"/>
    </i>
    <i r="1">
      <x v="11"/>
    </i>
    <i>
      <x v="14"/>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5">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81A0E4F-DC75-4F95-9185-593F9F11C772}"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171:P245"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axis="axisRow"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1"/>
    <field x="2"/>
  </rowFields>
  <rowItems count="72">
    <i>
      <x/>
      <x/>
    </i>
    <i r="1">
      <x v="1"/>
    </i>
    <i r="1">
      <x v="2"/>
    </i>
    <i r="1">
      <x v="3"/>
    </i>
    <i r="1">
      <x v="4"/>
    </i>
    <i r="1">
      <x v="5"/>
    </i>
    <i r="1">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6">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17676A08-9A28-491D-9698-20BB067F8CC4}"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fieldListSortAscending="1">
  <location ref="C3:P29" firstHeaderRow="1" firstDataRow="3" firstDataCol="2"/>
  <pivotFields count="17">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items count="12">
        <item x="4"/>
        <item x="11"/>
        <item x="1"/>
        <item x="9"/>
        <item x="10"/>
        <item x="8"/>
        <item x="0"/>
        <item x="5"/>
        <item x="6"/>
        <item x="7"/>
        <item x="2"/>
        <item x="3"/>
      </items>
      <extLst>
        <ext xmlns:x14="http://schemas.microsoft.com/office/spreadsheetml/2009/9/main" uri="{2946ED86-A175-432a-8AC1-64E0C546D7DE}">
          <x14:pivotField fillDownLabels="1"/>
        </ext>
      </extLst>
    </pivotField>
    <pivotField compact="0" outline="0" showAll="0" defaultSubtotal="0">
      <items count="6">
        <item x="2"/>
        <item x="3"/>
        <item x="4"/>
        <item x="1"/>
        <item x="5"/>
        <item x="0"/>
      </items>
      <extLst>
        <ext xmlns:x14="http://schemas.microsoft.com/office/spreadsheetml/2009/9/main" uri="{2946ED86-A175-432a-8AC1-64E0C546D7DE}">
          <x14:pivotField fillDownLabels="1"/>
        </ext>
      </extLst>
    </pivotField>
    <pivotField compact="0" outline="0" showAll="0" defaultSubtotal="0">
      <items count="6">
        <item x="3"/>
        <item x="2"/>
        <item x="5"/>
        <item x="4"/>
        <item x="1"/>
        <item x="0"/>
      </items>
      <extLst>
        <ext xmlns:x14="http://schemas.microsoft.com/office/spreadsheetml/2009/9/main" uri="{2946ED86-A175-432a-8AC1-64E0C546D7DE}">
          <x14:pivotField fillDownLabels="1"/>
        </ext>
      </extLst>
    </pivotField>
    <pivotField axis="axisRow"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15">
        <item x="8"/>
        <item x="14"/>
        <item x="4"/>
        <item x="3"/>
        <item x="0"/>
        <item x="6"/>
        <item x="13"/>
        <item x="10"/>
        <item x="7"/>
        <item x="12"/>
        <item x="5"/>
        <item x="11"/>
        <item x="2"/>
        <item x="1"/>
        <item x="9"/>
      </items>
      <extLst>
        <ext xmlns:x14="http://schemas.microsoft.com/office/spreadsheetml/2009/9/main" uri="{2946ED86-A175-432a-8AC1-64E0C546D7DE}">
          <x14:pivotField fillDownLabels="1"/>
        </ext>
      </extLst>
    </pivotField>
    <pivotField compact="0" outline="0" showAll="0" defaultSubtotal="0">
      <items count="3">
        <item x="1"/>
        <item x="2"/>
        <item x="0"/>
      </items>
      <extLst>
        <ext xmlns:x14="http://schemas.microsoft.com/office/spreadsheetml/2009/9/main" uri="{2946ED86-A175-432a-8AC1-64E0C546D7DE}">
          <x14:pivotField fillDownLabels="1"/>
        </ext>
      </extLst>
    </pivotField>
    <pivotField compact="0" outline="0" showAll="0" defaultSubtotal="0">
      <items count="4">
        <item x="1"/>
        <item x="3"/>
        <item x="0"/>
        <item x="2"/>
      </items>
      <extLst>
        <ext xmlns:x14="http://schemas.microsoft.com/office/spreadsheetml/2009/9/main" uri="{2946ED86-A175-432a-8AC1-64E0C546D7DE}">
          <x14:pivotField fillDownLabels="1"/>
        </ext>
      </extLst>
    </pivotField>
  </pivotFields>
  <rowFields count="2">
    <field x="13"/>
    <field x="2"/>
  </rowFields>
  <rowItems count="24">
    <i>
      <x/>
      <x/>
    </i>
    <i r="1">
      <x v="1"/>
    </i>
    <i r="1">
      <x v="2"/>
    </i>
    <i r="1">
      <x v="3"/>
    </i>
    <i r="1">
      <x v="4"/>
    </i>
    <i r="1">
      <x v="5"/>
    </i>
    <i r="1">
      <x v="6"/>
    </i>
    <i r="1">
      <x v="7"/>
    </i>
    <i r="1">
      <x v="8"/>
    </i>
    <i r="1">
      <x v="9"/>
    </i>
    <i r="1">
      <x v="10"/>
    </i>
    <i r="1">
      <x v="11"/>
    </i>
    <i>
      <x v="1"/>
      <x/>
    </i>
    <i r="1">
      <x v="1"/>
    </i>
    <i r="1">
      <x v="2"/>
    </i>
    <i r="1">
      <x v="3"/>
    </i>
    <i r="1">
      <x v="4"/>
    </i>
    <i r="1">
      <x v="5"/>
    </i>
    <i r="1">
      <x v="6"/>
    </i>
    <i r="1">
      <x v="7"/>
    </i>
    <i r="1">
      <x v="8"/>
    </i>
    <i r="1">
      <x v="9"/>
    </i>
    <i r="1">
      <x v="10"/>
    </i>
    <i r="1">
      <x v="11"/>
    </i>
  </rowItems>
  <colFields count="2">
    <field x="-2"/>
    <field x="1"/>
  </colFields>
  <colItems count="12">
    <i>
      <x/>
      <x/>
    </i>
    <i r="1">
      <x v="1"/>
    </i>
    <i i="1">
      <x v="1"/>
      <x/>
    </i>
    <i r="1" i="1">
      <x v="1"/>
    </i>
    <i i="2">
      <x v="2"/>
      <x/>
    </i>
    <i r="1" i="2">
      <x v="1"/>
    </i>
    <i i="3">
      <x v="3"/>
      <x/>
    </i>
    <i r="1" i="3">
      <x v="1"/>
    </i>
    <i i="4">
      <x v="4"/>
      <x/>
    </i>
    <i r="1" i="4">
      <x v="1"/>
    </i>
    <i i="5">
      <x v="5"/>
      <x/>
    </i>
    <i r="1" i="5">
      <x v="1"/>
    </i>
  </colItems>
  <dataFields count="6">
    <dataField name="Sum of Sell-In Units" fld="4" baseField="0" baseItem="0"/>
    <dataField name="Sum of Sell-In Value (CHF)" fld="5" baseField="0" baseItem="0"/>
    <dataField name="Sum of Sell-Out Units" fld="6" baseField="0" baseItem="0"/>
    <dataField name="Sum of Sell-Out Value (CHF)" fld="7" baseField="0" baseItem="0"/>
    <dataField name="Sum of Stock Units" fld="8" baseField="0" baseItem="0"/>
    <dataField name="Sum of Returns Units" fld="9" baseField="0" baseItem="0"/>
  </dataFields>
  <formats count="1">
    <format dxfId="7">
      <pivotArea outline="0" collapsedLevelsAreSubtotals="1" fieldPosition="0"/>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count_Name" xr10:uid="{0574C808-BB81-477F-B1DD-93977C3CE363}" sourceName="Account Name">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12">
        <i x="4" s="1"/>
        <i x="11" s="1"/>
        <i x="1" s="1"/>
        <i x="9" s="1"/>
        <i x="10" s="1"/>
        <i x="8" s="1"/>
        <i x="0" s="1"/>
        <i x="5" s="1"/>
        <i x="6" s="1"/>
        <i x="7" s="1"/>
        <i x="2"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count_Type" xr10:uid="{40885609-1C49-439F-AA82-5D09E334848E}" sourceName="Account Type">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2">
        <i x="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B096974B-A182-41A6-A069-AC8B103BC243}" sourceName="Category">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3">
        <i x="1" s="1"/>
        <i x="2"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_Name" xr10:uid="{1C113ADB-74C4-45F2-8B1B-C9C72CA16750}" sourceName="Month Name">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12">
        <i x="0" s="1"/>
        <i x="1" s="1"/>
        <i x="2" s="1"/>
        <i x="3" s="1"/>
        <i x="4" s="1"/>
        <i x="5" s="1"/>
        <i x="6" s="1"/>
        <i x="7" s="1"/>
        <i x="8" s="1"/>
        <i x="9" s="1"/>
        <i x="10" s="1"/>
        <i x="1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Name" xr10:uid="{7478909A-26CD-4D64-A97C-C9E3195556ED}" sourceName="Product Name">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15">
        <i x="8" s="1"/>
        <i x="14" s="1"/>
        <i x="4" s="1"/>
        <i x="3" s="1"/>
        <i x="0" s="1"/>
        <i x="6" s="1"/>
        <i x="13" s="1"/>
        <i x="10" s="1"/>
        <i x="7" s="1"/>
        <i x="12" s="1"/>
        <i x="5" s="1"/>
        <i x="11" s="1"/>
        <i x="2" s="1"/>
        <i x="1" s="1"/>
        <i x="9"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A01FB9F0-6136-4FDA-84EE-CB949590BFD4}" sourceName="Region">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6">
        <i x="2" s="1"/>
        <i x="3" s="1"/>
        <i x="4" s="1"/>
        <i x="1" s="1"/>
        <i x="5" s="1"/>
        <i x="0"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ason" xr10:uid="{EA4AFE2C-1332-49C7-BA46-61BE9D69D07D}" sourceName="Season">
  <pivotTables>
    <pivotTable tabId="4" name="PivotTable1"/>
    <pivotTable tabId="4" name="PivotTable3"/>
    <pivotTable tabId="4" name="PivotTable4"/>
    <pivotTable tabId="4" name="PivotTable5"/>
    <pivotTable tabId="4" name="PivotTable6"/>
    <pivotTable tabId="4" name="PivotTable7"/>
    <pivotTable tabId="4" name="PivotTable8"/>
  </pivotTables>
  <data>
    <tabular pivotCacheId="1838480070">
      <items count="4">
        <i x="1" s="1"/>
        <i x="3" s="1"/>
        <i x="0"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ccount Name" xr10:uid="{610136CC-1DB4-48E9-8F6D-6053E8C5A771}" cache="Slicer_Account_Name" caption="ACCOUNT" style="SlicerStyleDark4" rowHeight="257175"/>
  <slicer name="Account Type" xr10:uid="{E1F64129-82F6-47F9-ADED-17ADBCFDA7D8}" cache="Slicer_Account_Type" caption="CHANNEL" rowHeight="257175"/>
  <slicer name="Category" xr10:uid="{94ED5C32-A33B-4458-8FB1-C7DBE12088C4}" cache="Slicer_Category" caption="DIVISION" rowHeight="257175"/>
  <slicer name="Month Name" xr10:uid="{8CD56D1A-78B6-459B-AB4C-6B451590E2AF}" cache="Slicer_Month_Name" caption="MONTH" columnCount="6" style="SlicerStyleDark1" rowHeight="257175"/>
  <slicer name="Product Name" xr10:uid="{06DF9A33-A7F2-4D3D-B5AA-5B80D0EF2C7E}" cache="Slicer_Product_Name" caption="PRODUCT NAME" columnCount="8" rowHeight="257175"/>
  <slicer name="Region" xr10:uid="{04886D0B-19D2-4E24-B163-7654BD9ED296}" cache="Slicer_Region" caption="REGION" columnCount="3" style="SlicerStyleDark1" rowHeight="257175"/>
  <slicer name="Season" xr10:uid="{93C0B36E-AA76-46B3-9312-D9DA35BEC83D}" cache="Slicer_Season" caption="SEASON" columnCount="2" style="SlicerStyleDark4" rowHeight="257175"/>
</slicers>
</file>

<file path=xl/theme/theme1.xml><?xml version="1.0" encoding="utf-8"?>
<a:theme xmlns:a="http://schemas.openxmlformats.org/drawingml/2006/main" name="Office Theme">
  <a:themeElements>
    <a:clrScheme name="Personalizzato 1">
      <a:dk1>
        <a:sysClr val="windowText" lastClr="000000"/>
      </a:dk1>
      <a:lt1>
        <a:sysClr val="window" lastClr="FFFFFF"/>
      </a:lt1>
      <a:dk2>
        <a:srgbClr val="1F497D"/>
      </a:dk2>
      <a:lt2>
        <a:srgbClr val="EEECE1"/>
      </a:lt2>
      <a:accent1>
        <a:srgbClr val="809676"/>
      </a:accent1>
      <a:accent2>
        <a:srgbClr val="64775B"/>
      </a:accent2>
      <a:accent3>
        <a:srgbClr val="91A488"/>
      </a:accent3>
      <a:accent4>
        <a:srgbClr val="333D2F"/>
      </a:accent4>
      <a:accent5>
        <a:srgbClr val="ACBBA5"/>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0EAD9CF-125B-4859-B693-2E00B53FF503}">
  <we:reference id="wa200010725" version="1.0.0.1" store="en-US" storeType="OMEX"/>
  <we:alternateReferences>
    <we:reference id="wa200010725" version="1.0.0.1" store="en-US" storeType="OMEX"/>
  </we:alternateReferences>
  <we:properties>
    <we:property name="claude.fileId" value="&quot;bcfcb09d-1570-4434-ab00-ab493232080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1B8E3-8248-4077-B802-48F3B2560A44}">
  <sheetPr>
    <tabColor theme="3" tint="-0.499984740745262"/>
  </sheetPr>
  <dimension ref="B2:AP77"/>
  <sheetViews>
    <sheetView showGridLines="0" tabSelected="1" topLeftCell="L1" zoomScale="85" zoomScaleNormal="85" workbookViewId="0">
      <selection activeCell="AF14" sqref="AF14:AF25"/>
    </sheetView>
  </sheetViews>
  <sheetFormatPr defaultRowHeight="18.75" x14ac:dyDescent="0.3"/>
  <cols>
    <col min="1" max="1" width="4" style="32" customWidth="1"/>
    <col min="2" max="2" width="39.7109375" style="44" customWidth="1"/>
    <col min="3" max="3" width="8.7109375" style="38" customWidth="1"/>
    <col min="4" max="4" width="14.140625" style="32" customWidth="1"/>
    <col min="5" max="5" width="11" style="32" customWidth="1"/>
    <col min="6" max="6" width="9.7109375" style="32" customWidth="1"/>
    <col min="7" max="7" width="14.140625" style="32" customWidth="1"/>
    <col min="8" max="8" width="11" style="32" customWidth="1"/>
    <col min="9" max="9" width="9.7109375" style="32" customWidth="1"/>
    <col min="10" max="10" width="14.140625" style="32" customWidth="1"/>
    <col min="11" max="11" width="11" style="32" customWidth="1"/>
    <col min="12" max="12" width="9.7109375" style="32" customWidth="1"/>
    <col min="13" max="13" width="14.140625" style="32" customWidth="1"/>
    <col min="14" max="14" width="11" style="32" customWidth="1"/>
    <col min="15" max="15" width="9.7109375" style="32" customWidth="1"/>
    <col min="16" max="16" width="14.140625" style="32" customWidth="1"/>
    <col min="17" max="17" width="14.28515625" style="32" bestFit="1" customWidth="1"/>
    <col min="18" max="18" width="14.140625" style="32" customWidth="1"/>
    <col min="19" max="19" width="11" style="32" customWidth="1"/>
    <col min="20" max="20" width="9.7109375" style="32" customWidth="1"/>
    <col min="21" max="21" width="21.85546875" style="32" customWidth="1"/>
    <col min="22" max="22" width="7.85546875" style="32" customWidth="1"/>
    <col min="23" max="23" width="39.7109375" style="32" customWidth="1"/>
    <col min="24" max="24" width="8.7109375" style="32" customWidth="1"/>
    <col min="25" max="25" width="14.140625" style="32" customWidth="1"/>
    <col min="26" max="26" width="11" style="32" customWidth="1"/>
    <col min="27" max="27" width="9.7109375" style="32" customWidth="1"/>
    <col min="28" max="28" width="14.140625" style="32" customWidth="1"/>
    <col min="29" max="29" width="11" style="32" customWidth="1"/>
    <col min="30" max="30" width="9.7109375" style="32" customWidth="1"/>
    <col min="31" max="31" width="14.140625" style="32" customWidth="1"/>
    <col min="32" max="32" width="11" style="32" customWidth="1"/>
    <col min="33" max="33" width="9.7109375" style="32" customWidth="1"/>
    <col min="34" max="34" width="14.140625" style="32" customWidth="1"/>
    <col min="35" max="35" width="11" style="32" customWidth="1"/>
    <col min="36" max="36" width="9.7109375" style="32" customWidth="1"/>
    <col min="37" max="37" width="14.140625" style="32" customWidth="1"/>
    <col min="38" max="38" width="13.42578125" style="32" bestFit="1" customWidth="1"/>
    <col min="39" max="39" width="14.140625" style="32" customWidth="1"/>
    <col min="40" max="40" width="11" style="32" customWidth="1"/>
    <col min="41" max="41" width="9.7109375" style="32" customWidth="1"/>
    <col min="42" max="42" width="21.85546875" style="32" customWidth="1"/>
    <col min="43" max="16384" width="9.140625" style="32"/>
  </cols>
  <sheetData>
    <row r="2" spans="2:42" s="39" customFormat="1" ht="78.75" customHeight="1" x14ac:dyDescent="0.25">
      <c r="B2" s="62" t="s">
        <v>120</v>
      </c>
      <c r="C2" s="40"/>
      <c r="D2" s="40"/>
      <c r="E2" s="40"/>
      <c r="F2" s="40"/>
      <c r="G2" s="40"/>
      <c r="H2" s="40"/>
      <c r="I2" s="40"/>
      <c r="J2" s="40"/>
      <c r="K2" s="40"/>
      <c r="L2" s="40"/>
      <c r="M2" s="40"/>
      <c r="N2" s="40"/>
      <c r="O2" s="40"/>
      <c r="P2" s="40"/>
      <c r="Q2" s="40"/>
      <c r="R2" s="40"/>
      <c r="S2" s="40"/>
      <c r="T2" s="40"/>
      <c r="U2" s="40"/>
      <c r="W2" s="62" t="s">
        <v>133</v>
      </c>
      <c r="X2" s="41"/>
      <c r="Y2" s="40"/>
      <c r="Z2" s="40"/>
      <c r="AA2" s="40"/>
      <c r="AB2" s="40"/>
      <c r="AC2" s="40"/>
      <c r="AD2" s="40"/>
      <c r="AE2" s="40"/>
      <c r="AF2" s="40"/>
      <c r="AG2" s="40"/>
      <c r="AH2" s="40"/>
      <c r="AI2" s="40"/>
      <c r="AJ2" s="40"/>
      <c r="AK2" s="40"/>
      <c r="AL2" s="40"/>
      <c r="AM2" s="40"/>
      <c r="AN2" s="40"/>
      <c r="AO2" s="40"/>
      <c r="AP2" s="40"/>
    </row>
    <row r="4" spans="2:42" s="53" customFormat="1" ht="33" x14ac:dyDescent="0.45">
      <c r="B4" s="52"/>
      <c r="D4" s="54" t="s">
        <v>99</v>
      </c>
      <c r="E4" s="54"/>
      <c r="F4" s="54"/>
      <c r="G4" s="54"/>
      <c r="H4" s="54"/>
      <c r="I4" s="54"/>
      <c r="J4" s="55" t="s">
        <v>102</v>
      </c>
      <c r="K4" s="55"/>
      <c r="L4" s="55"/>
      <c r="M4" s="55"/>
      <c r="N4" s="55"/>
      <c r="O4" s="55"/>
      <c r="P4" s="56" t="s">
        <v>105</v>
      </c>
      <c r="Q4" s="56"/>
      <c r="R4" s="57" t="s">
        <v>103</v>
      </c>
      <c r="S4" s="57"/>
      <c r="T4" s="57"/>
      <c r="U4" s="57"/>
      <c r="W4" s="52"/>
      <c r="X4" s="38"/>
      <c r="Y4" s="54" t="s">
        <v>99</v>
      </c>
      <c r="Z4" s="54"/>
      <c r="AA4" s="54"/>
      <c r="AB4" s="54"/>
      <c r="AC4" s="54"/>
      <c r="AD4" s="54"/>
      <c r="AE4" s="55" t="s">
        <v>102</v>
      </c>
      <c r="AF4" s="55"/>
      <c r="AG4" s="55"/>
      <c r="AH4" s="55"/>
      <c r="AI4" s="55"/>
      <c r="AJ4" s="55"/>
      <c r="AK4" s="56" t="s">
        <v>105</v>
      </c>
      <c r="AL4" s="56"/>
      <c r="AM4" s="57" t="s">
        <v>103</v>
      </c>
      <c r="AN4" s="57"/>
      <c r="AO4" s="57"/>
      <c r="AP4" s="57"/>
    </row>
    <row r="5" spans="2:42" s="61" customFormat="1" ht="42" customHeight="1" x14ac:dyDescent="0.3">
      <c r="B5" s="58"/>
      <c r="C5" s="59"/>
      <c r="D5" s="60" t="s">
        <v>100</v>
      </c>
      <c r="E5" s="60" t="s">
        <v>8</v>
      </c>
      <c r="F5" s="60" t="s">
        <v>106</v>
      </c>
      <c r="G5" s="60" t="s">
        <v>101</v>
      </c>
      <c r="H5" s="60" t="s">
        <v>8</v>
      </c>
      <c r="I5" s="60" t="s">
        <v>106</v>
      </c>
      <c r="J5" s="60" t="s">
        <v>100</v>
      </c>
      <c r="K5" s="60" t="s">
        <v>8</v>
      </c>
      <c r="L5" s="60" t="s">
        <v>106</v>
      </c>
      <c r="M5" s="60" t="s">
        <v>101</v>
      </c>
      <c r="N5" s="60" t="s">
        <v>8</v>
      </c>
      <c r="O5" s="60" t="s">
        <v>106</v>
      </c>
      <c r="P5" s="60" t="s">
        <v>100</v>
      </c>
      <c r="Q5" s="60" t="s">
        <v>8</v>
      </c>
      <c r="R5" s="60" t="s">
        <v>100</v>
      </c>
      <c r="S5" s="60" t="s">
        <v>8</v>
      </c>
      <c r="T5" s="60" t="s">
        <v>106</v>
      </c>
      <c r="U5" s="60" t="s">
        <v>104</v>
      </c>
      <c r="W5" s="58"/>
      <c r="X5" s="38"/>
      <c r="Y5" s="60" t="s">
        <v>100</v>
      </c>
      <c r="Z5" s="60" t="s">
        <v>8</v>
      </c>
      <c r="AA5" s="60" t="s">
        <v>106</v>
      </c>
      <c r="AB5" s="60" t="s">
        <v>101</v>
      </c>
      <c r="AC5" s="60" t="s">
        <v>8</v>
      </c>
      <c r="AD5" s="60" t="s">
        <v>106</v>
      </c>
      <c r="AE5" s="60" t="s">
        <v>100</v>
      </c>
      <c r="AF5" s="60" t="s">
        <v>8</v>
      </c>
      <c r="AG5" s="60" t="s">
        <v>106</v>
      </c>
      <c r="AH5" s="60" t="s">
        <v>101</v>
      </c>
      <c r="AI5" s="60" t="s">
        <v>8</v>
      </c>
      <c r="AJ5" s="60" t="s">
        <v>106</v>
      </c>
      <c r="AK5" s="60" t="s">
        <v>100</v>
      </c>
      <c r="AL5" s="60" t="s">
        <v>8</v>
      </c>
      <c r="AM5" s="60" t="s">
        <v>100</v>
      </c>
      <c r="AN5" s="60" t="s">
        <v>8</v>
      </c>
      <c r="AO5" s="60" t="s">
        <v>106</v>
      </c>
      <c r="AP5" s="60" t="s">
        <v>104</v>
      </c>
    </row>
    <row r="6" spans="2:42" x14ac:dyDescent="0.3">
      <c r="B6" s="32"/>
      <c r="X6" s="38"/>
    </row>
    <row r="7" spans="2:42" x14ac:dyDescent="0.3">
      <c r="B7" s="42" t="s">
        <v>22</v>
      </c>
      <c r="D7" s="45">
        <f>IFERROR(_xlfn.XLOOKUP($B7,PIVOT!$B:$B,PIVOT!F:F,0),0)</f>
        <v>400799</v>
      </c>
      <c r="E7" s="46">
        <f>IFERROR(_xlfn.XLOOKUP($B7,PIVOT!$B:$B,PIVOT!Q:Q,0),0)</f>
        <v>1.1771209887513345E-2</v>
      </c>
      <c r="F7" s="47">
        <f>IFERROR(D7/D$7,0)</f>
        <v>1</v>
      </c>
      <c r="G7" s="45">
        <f>IFERROR(_xlfn.XLOOKUP($B7,PIVOT!$B:$B,PIVOT!H:H,0),0)</f>
        <v>204070580</v>
      </c>
      <c r="H7" s="46">
        <f>IFERROR(_xlfn.XLOOKUP($B7,PIVOT!$B:$B,PIVOT!R:R,0),0)</f>
        <v>3.9315523521303186E-2</v>
      </c>
      <c r="I7" s="47">
        <f>IFERROR(G7/G$7,0)</f>
        <v>1</v>
      </c>
      <c r="J7" s="45">
        <f>IFERROR(_xlfn.XLOOKUP($B7,PIVOT!$B:$B,PIVOT!J:J,0),0)</f>
        <v>380418</v>
      </c>
      <c r="K7" s="46">
        <f>IFERROR(_xlfn.XLOOKUP($B7,PIVOT!$B:$B,PIVOT!S:S,0),0)</f>
        <v>8.4086848232172828E-2</v>
      </c>
      <c r="L7" s="47">
        <f>IFERROR(J7/J$7,0)</f>
        <v>1</v>
      </c>
      <c r="M7" s="45">
        <f>IFERROR(_xlfn.XLOOKUP($B7,PIVOT!$B:$B,PIVOT!L:L,0),0)</f>
        <v>475972780</v>
      </c>
      <c r="N7" s="46">
        <f>IFERROR(_xlfn.XLOOKUP($B7,PIVOT!$B:$B,PIVOT!T:T,0),0)</f>
        <v>0.11995268635190204</v>
      </c>
      <c r="O7" s="47">
        <f>IFERROR(M7/M$7,0)</f>
        <v>1</v>
      </c>
      <c r="P7" s="47">
        <f>IFERROR(_xlfn.XLOOKUP($B7,PIVOT!$B:$B,PIVOT!AA:AA,0),0)</f>
        <v>0.87708280016876816</v>
      </c>
      <c r="Q7" s="48">
        <f>IFERROR(_xlfn.XLOOKUP($B7,PIVOT!$B:$B,PIVOT!AB:AB,0),0)</f>
        <v>-0.87518626742958405</v>
      </c>
      <c r="R7" s="45">
        <f>IFERROR(_xlfn.XLOOKUP($B7,PIVOT!$B:$B,PIVOT!P:P,0),0)</f>
        <v>13165</v>
      </c>
      <c r="S7" s="46">
        <f>IFERROR(_xlfn.XLOOKUP($B7,PIVOT!$B:$B,PIVOT!V:V,0),0)</f>
        <v>7.0934678272187357E-2</v>
      </c>
      <c r="T7" s="47">
        <f>IFERROR(R7/R$7,0)</f>
        <v>1</v>
      </c>
      <c r="U7" s="48">
        <f>IFERROR(_xlfn.XLOOKUP($B7,PIVOT!$B:$B,PIVOT!Y:Y,0),0)</f>
        <v>-4.2500519249378393E-2</v>
      </c>
      <c r="W7" s="42" t="s">
        <v>38</v>
      </c>
      <c r="X7" s="38"/>
      <c r="Y7" s="49">
        <f>IFERROR(_xlfn.XLOOKUP($W7,PIVOT!$B:$B,PIVOT!F:F,0),0)</f>
        <v>82705</v>
      </c>
      <c r="Z7" s="36">
        <f>IFERROR(_xlfn.XLOOKUP($W7,PIVOT!$B:$B,PIVOT!Q:Q,0),0)</f>
        <v>1.1533475208532096E-2</v>
      </c>
      <c r="AA7" s="50">
        <f t="shared" ref="AA7:AA12" si="0">IFERROR(Y7/D$7,0)</f>
        <v>0.20635031524529751</v>
      </c>
      <c r="AB7" s="49">
        <f>IFERROR(_xlfn.XLOOKUP($W7,PIVOT!$B:$B,PIVOT!H:H,0),0)</f>
        <v>41048180</v>
      </c>
      <c r="AC7" s="36">
        <f>IFERROR(_xlfn.XLOOKUP($W7,PIVOT!$B:$B,PIVOT!R:R,0),0)</f>
        <v>4.1162359031019058E-2</v>
      </c>
      <c r="AD7" s="50">
        <f t="shared" ref="AD7:AD12" si="1">IFERROR(AB7/G$7,0)</f>
        <v>0.20114697571791093</v>
      </c>
      <c r="AE7" s="49">
        <f>IFERROR(_xlfn.XLOOKUP($W7,PIVOT!$B:$B,PIVOT!J:J,0),0)</f>
        <v>76217</v>
      </c>
      <c r="AF7" s="36">
        <f>IFERROR(_xlfn.XLOOKUP($W7,PIVOT!$B:$B,PIVOT!S:S,0),0)</f>
        <v>4.318250253209599E-2</v>
      </c>
      <c r="AG7" s="50">
        <f t="shared" ref="AG7:AG12" si="2">IFERROR(AE7/J$7,0)</f>
        <v>0.20035066689799116</v>
      </c>
      <c r="AH7" s="49">
        <f>IFERROR(_xlfn.XLOOKUP($W7,PIVOT!$B:$B,PIVOT!L:L,0),0)</f>
        <v>91877120</v>
      </c>
      <c r="AI7" s="36">
        <f>IFERROR(_xlfn.XLOOKUP($W7,PIVOT!$B:$B,PIVOT!T:T,0),0)</f>
        <v>7.155538900907521E-2</v>
      </c>
      <c r="AJ7" s="50">
        <f t="shared" ref="AJ7:AJ12" si="3">IFERROR(AH7/M$7,0)</f>
        <v>0.19303019807141072</v>
      </c>
      <c r="AK7" s="50">
        <f>IFERROR(_xlfn.XLOOKUP($W7,PIVOT!$B:$B,PIVOT!AA:AA,0),0)</f>
        <v>0.86031470110167962</v>
      </c>
      <c r="AL7" s="51">
        <f>IFERROR(_xlfn.XLOOKUP($W7,PIVOT!$B:$B,PIVOT!AB:AB,0),0)</f>
        <v>-3.3278899837631992</v>
      </c>
      <c r="AM7" s="49">
        <f>IFERROR(_xlfn.XLOOKUP($W7,PIVOT!$B:$B,PIVOT!P:P,0),0)</f>
        <v>2930</v>
      </c>
      <c r="AN7" s="36">
        <f>IFERROR(_xlfn.XLOOKUP($W7,PIVOT!$B:$B,PIVOT!V:V,0),0)</f>
        <v>4.1592605758976164E-2</v>
      </c>
      <c r="AO7" s="50">
        <f t="shared" ref="AO7:AO12" si="4">IFERROR(AM7/R$7,0)</f>
        <v>0.22255981769844285</v>
      </c>
      <c r="AP7" s="51">
        <f>IFERROR(_xlfn.XLOOKUP($W7,PIVOT!$B:$B,PIVOT!Y:Y,0),0)</f>
        <v>-5.8679554729081096E-3</v>
      </c>
    </row>
    <row r="8" spans="2:42" x14ac:dyDescent="0.3">
      <c r="B8" s="32"/>
      <c r="E8" s="37"/>
      <c r="H8" s="37"/>
      <c r="K8" s="37"/>
      <c r="N8" s="37"/>
      <c r="S8" s="37"/>
      <c r="W8" s="42" t="s">
        <v>94</v>
      </c>
      <c r="X8" s="38"/>
      <c r="Y8" s="49">
        <f>IFERROR(_xlfn.XLOOKUP($W8,PIVOT!$B:$B,PIVOT!F:F,0),0)</f>
        <v>81631</v>
      </c>
      <c r="Z8" s="36">
        <f>IFERROR(_xlfn.XLOOKUP($W8,PIVOT!$B:$B,PIVOT!Q:Q,0),0)</f>
        <v>3.4993850718261443E-2</v>
      </c>
      <c r="AA8" s="50">
        <f t="shared" si="0"/>
        <v>0.20367066784098764</v>
      </c>
      <c r="AB8" s="49">
        <f>IFERROR(_xlfn.XLOOKUP($W8,PIVOT!$B:$B,PIVOT!H:H,0),0)</f>
        <v>41334010</v>
      </c>
      <c r="AC8" s="36">
        <f>IFERROR(_xlfn.XLOOKUP($W8,PIVOT!$B:$B,PIVOT!R:R,0),0)</f>
        <v>7.0230666319019974E-2</v>
      </c>
      <c r="AD8" s="50">
        <f t="shared" si="1"/>
        <v>0.20254761857392672</v>
      </c>
      <c r="AE8" s="49">
        <f>IFERROR(_xlfn.XLOOKUP($W8,PIVOT!$B:$B,PIVOT!J:J,0),0)</f>
        <v>80250</v>
      </c>
      <c r="AF8" s="36">
        <f>IFERROR(_xlfn.XLOOKUP($W8,PIVOT!$B:$B,PIVOT!S:S,0),0)</f>
        <v>0.12905721963504369</v>
      </c>
      <c r="AG8" s="50">
        <f t="shared" si="2"/>
        <v>0.21095216314685425</v>
      </c>
      <c r="AH8" s="49">
        <f>IFERROR(_xlfn.XLOOKUP($W8,PIVOT!$B:$B,PIVOT!L:L,0),0)</f>
        <v>100357300</v>
      </c>
      <c r="AI8" s="36">
        <f>IFERROR(_xlfn.XLOOKUP($W8,PIVOT!$B:$B,PIVOT!T:T,0),0)</f>
        <v>0.17925969968960764</v>
      </c>
      <c r="AJ8" s="50">
        <f t="shared" si="3"/>
        <v>0.2108467211087155</v>
      </c>
      <c r="AK8" s="50">
        <f>IFERROR(_xlfn.XLOOKUP($W8,PIVOT!$B:$B,PIVOT!AA:AA,0),0)</f>
        <v>0.91957052332443368</v>
      </c>
      <c r="AL8" s="51">
        <f>IFERROR(_xlfn.XLOOKUP($W8,PIVOT!$B:$B,PIVOT!AB:AB,0),0)</f>
        <v>1.8390114809263336</v>
      </c>
      <c r="AM8" s="49">
        <f>IFERROR(_xlfn.XLOOKUP($W8,PIVOT!$B:$B,PIVOT!P:P,0),0)</f>
        <v>2433</v>
      </c>
      <c r="AN8" s="36">
        <f>IFERROR(_xlfn.XLOOKUP($W8,PIVOT!$B:$B,PIVOT!V:V,0),0)</f>
        <v>0.12847866419294984</v>
      </c>
      <c r="AO8" s="50">
        <f t="shared" si="4"/>
        <v>0.18480820357007216</v>
      </c>
      <c r="AP8" s="51">
        <f>IFERROR(_xlfn.XLOOKUP($W8,PIVOT!$B:$B,PIVOT!Y:Y,0),0)</f>
        <v>-1.5543495740236862E-3</v>
      </c>
    </row>
    <row r="9" spans="2:42" x14ac:dyDescent="0.3">
      <c r="B9" s="42" t="s">
        <v>74</v>
      </c>
      <c r="D9" s="49">
        <f>IFERROR(_xlfn.XLOOKUP($B9,PIVOT!$B:$B,PIVOT!F:F,0),0)</f>
        <v>298377</v>
      </c>
      <c r="E9" s="36">
        <f>IFERROR(_xlfn.XLOOKUP($B9,PIVOT!$B:$B,PIVOT!Q:Q,0),0)</f>
        <v>1.3759913010500391E-3</v>
      </c>
      <c r="F9" s="50">
        <f>IFERROR(D9/D$7,0)</f>
        <v>0.7444554502381493</v>
      </c>
      <c r="G9" s="49">
        <f>IFERROR(_xlfn.XLOOKUP($B9,PIVOT!$B:$B,PIVOT!H:H,0),0)</f>
        <v>146216810</v>
      </c>
      <c r="H9" s="36">
        <f>IFERROR(_xlfn.XLOOKUP($B9,PIVOT!$B:$B,PIVOT!R:R,0),0)</f>
        <v>5.5507462417209608E-2</v>
      </c>
      <c r="I9" s="50">
        <f>IFERROR(G9/G$7,0)</f>
        <v>0.71650117327054197</v>
      </c>
      <c r="J9" s="49">
        <f>IFERROR(_xlfn.XLOOKUP($B9,PIVOT!$B:$B,PIVOT!J:J,0),0)</f>
        <v>293051</v>
      </c>
      <c r="K9" s="36">
        <f>IFERROR(_xlfn.XLOOKUP($B9,PIVOT!$B:$B,PIVOT!S:S,0),0)</f>
        <v>7.0728882360893364E-2</v>
      </c>
      <c r="L9" s="50">
        <f>IFERROR(J9/J$7,0)</f>
        <v>0.77033946868970449</v>
      </c>
      <c r="M9" s="49">
        <f>IFERROR(_xlfn.XLOOKUP($B9,PIVOT!$B:$B,PIVOT!L:L,0),0)</f>
        <v>352227630</v>
      </c>
      <c r="N9" s="36">
        <f>IFERROR(_xlfn.XLOOKUP($B9,PIVOT!$B:$B,PIVOT!T:T,0),0)</f>
        <v>0.12836571865860069</v>
      </c>
      <c r="O9" s="50">
        <f>IFERROR(M9/M$7,0)</f>
        <v>0.74001633034561343</v>
      </c>
      <c r="P9" s="50">
        <f>IFERROR(_xlfn.XLOOKUP($B9,PIVOT!$B:$B,PIVOT!AA:AA,0),0)</f>
        <v>0.93001358281710167</v>
      </c>
      <c r="Q9" s="51">
        <f>IFERROR(_xlfn.XLOOKUP($B9,PIVOT!$B:$B,PIVOT!AB:AB,0),0)</f>
        <v>1.1478979991956573</v>
      </c>
      <c r="R9" s="49">
        <f>IFERROR(_xlfn.XLOOKUP($B9,PIVOT!$B:$B,PIVOT!P:P,0),0)</f>
        <v>8041</v>
      </c>
      <c r="S9" s="36">
        <f>IFERROR(_xlfn.XLOOKUP($B9,PIVOT!$B:$B,PIVOT!V:V,0),0)</f>
        <v>6.5456472770637264E-2</v>
      </c>
      <c r="T9" s="50">
        <f>IFERROR(R9/R$7,0)</f>
        <v>0.61078617546524872</v>
      </c>
      <c r="U9" s="51">
        <f>IFERROR(_xlfn.XLOOKUP($B9,PIVOT!$B:$B,PIVOT!Y:Y,0),0)</f>
        <v>-1.3578140043085662E-2</v>
      </c>
      <c r="W9" s="42" t="s">
        <v>97</v>
      </c>
      <c r="X9" s="38"/>
      <c r="Y9" s="49">
        <f>IFERROR(_xlfn.XLOOKUP($W9,PIVOT!$B:$B,PIVOT!F:F,0),0)</f>
        <v>75121</v>
      </c>
      <c r="Z9" s="36">
        <f>IFERROR(_xlfn.XLOOKUP($W9,PIVOT!$B:$B,PIVOT!Q:Q,0),0)</f>
        <v>2.3460810092780449E-2</v>
      </c>
      <c r="AA9" s="50">
        <f t="shared" si="0"/>
        <v>0.18742811234558968</v>
      </c>
      <c r="AB9" s="49">
        <f>IFERROR(_xlfn.XLOOKUP($W9,PIVOT!$B:$B,PIVOT!H:H,0),0)</f>
        <v>37334350</v>
      </c>
      <c r="AC9" s="36">
        <f>IFERROR(_xlfn.XLOOKUP($W9,PIVOT!$B:$B,PIVOT!R:R,0),0)</f>
        <v>6.1130840975399003E-2</v>
      </c>
      <c r="AD9" s="50">
        <f t="shared" si="1"/>
        <v>0.18294822310986719</v>
      </c>
      <c r="AE9" s="49">
        <f>IFERROR(_xlfn.XLOOKUP($W9,PIVOT!$B:$B,PIVOT!J:J,0),0)</f>
        <v>73123</v>
      </c>
      <c r="AF9" s="36">
        <f>IFERROR(_xlfn.XLOOKUP($W9,PIVOT!$B:$B,PIVOT!S:S,0),0)</f>
        <v>0.1286677882908609</v>
      </c>
      <c r="AG9" s="50">
        <f t="shared" si="2"/>
        <v>0.19221750810950061</v>
      </c>
      <c r="AH9" s="49">
        <f>IFERROR(_xlfn.XLOOKUP($W9,PIVOT!$B:$B,PIVOT!L:L,0),0)</f>
        <v>89280690</v>
      </c>
      <c r="AI9" s="36">
        <f>IFERROR(_xlfn.XLOOKUP($W9,PIVOT!$B:$B,PIVOT!T:T,0),0)</f>
        <v>0.17926483285886174</v>
      </c>
      <c r="AJ9" s="50">
        <f t="shared" si="3"/>
        <v>0.18757520125415575</v>
      </c>
      <c r="AK9" s="50">
        <f>IFERROR(_xlfn.XLOOKUP($W9,PIVOT!$B:$B,PIVOT!AA:AA,0),0)</f>
        <v>0.89211380328428858</v>
      </c>
      <c r="AL9" s="51">
        <f>IFERROR(_xlfn.XLOOKUP($W9,PIVOT!$B:$B,PIVOT!AB:AB,0),0)</f>
        <v>0.94451020758252735</v>
      </c>
      <c r="AM9" s="49">
        <f>IFERROR(_xlfn.XLOOKUP($W9,PIVOT!$B:$B,PIVOT!P:P,0),0)</f>
        <v>2111</v>
      </c>
      <c r="AN9" s="36">
        <f>IFERROR(_xlfn.XLOOKUP($W9,PIVOT!$B:$B,PIVOT!V:V,0),0)</f>
        <v>0.19468024900962089</v>
      </c>
      <c r="AO9" s="50">
        <f t="shared" si="4"/>
        <v>0.16034941131788835</v>
      </c>
      <c r="AP9" s="51">
        <f>IFERROR(_xlfn.XLOOKUP($W9,PIVOT!$B:$B,PIVOT!Y:Y,0),0)</f>
        <v>0.15951755000485346</v>
      </c>
    </row>
    <row r="10" spans="2:42" x14ac:dyDescent="0.3">
      <c r="B10" s="42" t="s">
        <v>73</v>
      </c>
      <c r="D10" s="49">
        <f>IFERROR(_xlfn.XLOOKUP($B10,PIVOT!$B:$B,PIVOT!F:F,0),0)</f>
        <v>102422</v>
      </c>
      <c r="E10" s="36">
        <f>IFERROR(_xlfn.XLOOKUP($B10,PIVOT!$B:$B,PIVOT!Q:Q,0),0)</f>
        <v>4.332324868339299E-2</v>
      </c>
      <c r="F10" s="50">
        <f>IFERROR(D10/D$7,0)</f>
        <v>0.2555445497618507</v>
      </c>
      <c r="G10" s="49">
        <f>IFERROR(_xlfn.XLOOKUP($B10,PIVOT!$B:$B,PIVOT!H:H,0),0)</f>
        <v>57853770</v>
      </c>
      <c r="H10" s="36">
        <f>IFERROR(_xlfn.XLOOKUP($B10,PIVOT!$B:$B,PIVOT!R:R,0),0)</f>
        <v>5.2452776936129375E-4</v>
      </c>
      <c r="I10" s="50">
        <f>IFERROR(G10/G$7,0)</f>
        <v>0.28349882672945803</v>
      </c>
      <c r="J10" s="49">
        <f>IFERROR(_xlfn.XLOOKUP($B10,PIVOT!$B:$B,PIVOT!J:J,0),0)</f>
        <v>87367</v>
      </c>
      <c r="K10" s="36">
        <f>IFERROR(_xlfn.XLOOKUP($B10,PIVOT!$B:$B,PIVOT!S:S,0),0)</f>
        <v>0.13143308555000122</v>
      </c>
      <c r="L10" s="50">
        <f>IFERROR(J10/J$7,0)</f>
        <v>0.22966053131029551</v>
      </c>
      <c r="M10" s="49">
        <f>IFERROR(_xlfn.XLOOKUP($B10,PIVOT!$B:$B,PIVOT!L:L,0),0)</f>
        <v>123745150</v>
      </c>
      <c r="N10" s="36">
        <f>IFERROR(_xlfn.XLOOKUP($B10,PIVOT!$B:$B,PIVOT!T:T,0),0)</f>
        <v>9.6678356756051631E-2</v>
      </c>
      <c r="O10" s="50">
        <f>IFERROR(M10/M$7,0)</f>
        <v>0.25998366965438652</v>
      </c>
      <c r="P10" s="50">
        <f>IFERROR(_xlfn.XLOOKUP($B10,PIVOT!$B:$B,PIVOT!AA:AA,0),0)</f>
        <v>0.73648494862046587</v>
      </c>
      <c r="Q10" s="51">
        <f>IFERROR(_xlfn.XLOOKUP($B10,PIVOT!$B:$B,PIVOT!AB:AB,0),0)</f>
        <v>-5.0097373701244674</v>
      </c>
      <c r="R10" s="49">
        <f>IFERROR(_xlfn.XLOOKUP($B10,PIVOT!$B:$B,PIVOT!P:P,0),0)</f>
        <v>5124</v>
      </c>
      <c r="S10" s="36">
        <f>IFERROR(_xlfn.XLOOKUP($B10,PIVOT!$B:$B,PIVOT!V:V,0),0)</f>
        <v>7.9646017699114946E-2</v>
      </c>
      <c r="T10" s="50">
        <f>IFERROR(R10/R$7,0)</f>
        <v>0.38921382453475123</v>
      </c>
      <c r="U10" s="51">
        <f>IFERROR(_xlfn.XLOOKUP($B10,PIVOT!$B:$B,PIVOT!Y:Y,0),0)</f>
        <v>-0.28132066343162299</v>
      </c>
      <c r="W10" s="42" t="s">
        <v>98</v>
      </c>
      <c r="X10" s="38"/>
      <c r="Y10" s="49">
        <f>IFERROR(_xlfn.XLOOKUP($W10,PIVOT!$B:$B,PIVOT!F:F,0),0)</f>
        <v>74401</v>
      </c>
      <c r="Z10" s="36">
        <f>IFERROR(_xlfn.XLOOKUP($W10,PIVOT!$B:$B,PIVOT!Q:Q,0),0)</f>
        <v>4.4547088223732212E-2</v>
      </c>
      <c r="AA10" s="50">
        <f t="shared" si="0"/>
        <v>0.18563170067789592</v>
      </c>
      <c r="AB10" s="49">
        <f>IFERROR(_xlfn.XLOOKUP($W10,PIVOT!$B:$B,PIVOT!H:H,0),0)</f>
        <v>37436190</v>
      </c>
      <c r="AC10" s="36">
        <f>IFERROR(_xlfn.XLOOKUP($W10,PIVOT!$B:$B,PIVOT!R:R,0),0)</f>
        <v>9.1815450410959842E-2</v>
      </c>
      <c r="AD10" s="50">
        <f t="shared" si="1"/>
        <v>0.18344726613703946</v>
      </c>
      <c r="AE10" s="49">
        <f>IFERROR(_xlfn.XLOOKUP($W10,PIVOT!$B:$B,PIVOT!J:J,0),0)</f>
        <v>72761</v>
      </c>
      <c r="AF10" s="36">
        <f>IFERROR(_xlfn.XLOOKUP($W10,PIVOT!$B:$B,PIVOT!S:S,0),0)</f>
        <v>0.12048600951691646</v>
      </c>
      <c r="AG10" s="50">
        <f t="shared" si="2"/>
        <v>0.19126592327387243</v>
      </c>
      <c r="AH10" s="49">
        <f>IFERROR(_xlfn.XLOOKUP($W10,PIVOT!$B:$B,PIVOT!L:L,0),0)</f>
        <v>90383910</v>
      </c>
      <c r="AI10" s="36">
        <f>IFERROR(_xlfn.XLOOKUP($W10,PIVOT!$B:$B,PIVOT!T:T,0),0)</f>
        <v>0.18418462628524601</v>
      </c>
      <c r="AJ10" s="50">
        <f t="shared" si="3"/>
        <v>0.18989302287412319</v>
      </c>
      <c r="AK10" s="50">
        <f>IFERROR(_xlfn.XLOOKUP($W10,PIVOT!$B:$B,PIVOT!AA:AA,0),0)</f>
        <v>0.92454796121932936</v>
      </c>
      <c r="AL10" s="51">
        <f>IFERROR(_xlfn.XLOOKUP($W10,PIVOT!$B:$B,PIVOT!AB:AB,0),0)</f>
        <v>1.2869969418352167</v>
      </c>
      <c r="AM10" s="49">
        <f>IFERROR(_xlfn.XLOOKUP($W10,PIVOT!$B:$B,PIVOT!P:P,0),0)</f>
        <v>2146</v>
      </c>
      <c r="AN10" s="36">
        <f>IFERROR(_xlfn.XLOOKUP($W10,PIVOT!$B:$B,PIVOT!V:V,0),0)</f>
        <v>7.6768690416457508E-2</v>
      </c>
      <c r="AO10" s="50">
        <f t="shared" si="4"/>
        <v>0.16300797569312572</v>
      </c>
      <c r="AP10" s="51">
        <f>IFERROR(_xlfn.XLOOKUP($W10,PIVOT!$B:$B,PIVOT!Y:Y,0),0)</f>
        <v>-0.11974631597588582</v>
      </c>
    </row>
    <row r="11" spans="2:42" x14ac:dyDescent="0.3">
      <c r="B11" s="32"/>
      <c r="E11" s="37"/>
      <c r="H11" s="37"/>
      <c r="K11" s="37"/>
      <c r="N11" s="37"/>
      <c r="S11" s="37"/>
      <c r="W11" s="42" t="s">
        <v>95</v>
      </c>
      <c r="X11" s="38"/>
      <c r="Y11" s="49">
        <f>IFERROR(_xlfn.XLOOKUP($W11,PIVOT!$B:$B,PIVOT!F:F,0),0)</f>
        <v>47610</v>
      </c>
      <c r="Z11" s="36">
        <f>IFERROR(_xlfn.XLOOKUP($W11,PIVOT!$B:$B,PIVOT!Q:Q,0),0)</f>
        <v>-2.7454344895207705E-2</v>
      </c>
      <c r="AA11" s="50">
        <f t="shared" si="0"/>
        <v>0.11878772152625132</v>
      </c>
      <c r="AB11" s="49">
        <f>IFERROR(_xlfn.XLOOKUP($W11,PIVOT!$B:$B,PIVOT!H:H,0),0)</f>
        <v>25738720</v>
      </c>
      <c r="AC11" s="36">
        <f>IFERROR(_xlfn.XLOOKUP($W11,PIVOT!$B:$B,PIVOT!R:R,0),0)</f>
        <v>-2.1134506002029374E-2</v>
      </c>
      <c r="AD11" s="50">
        <f t="shared" si="1"/>
        <v>0.12612655876216944</v>
      </c>
      <c r="AE11" s="49">
        <f>IFERROR(_xlfn.XLOOKUP($W11,PIVOT!$B:$B,PIVOT!J:J,0),0)</f>
        <v>42272</v>
      </c>
      <c r="AF11" s="36">
        <f>IFERROR(_xlfn.XLOOKUP($W11,PIVOT!$B:$B,PIVOT!S:S,0),0)</f>
        <v>6.5779189672994898E-2</v>
      </c>
      <c r="AG11" s="50">
        <f t="shared" si="2"/>
        <v>0.11111987340241523</v>
      </c>
      <c r="AH11" s="49">
        <f>IFERROR(_xlfn.XLOOKUP($W11,PIVOT!$B:$B,PIVOT!L:L,0),0)</f>
        <v>55987170</v>
      </c>
      <c r="AI11" s="36">
        <f>IFERROR(_xlfn.XLOOKUP($W11,PIVOT!$B:$B,PIVOT!T:T,0),0)</f>
        <v>6.0984186007376762E-2</v>
      </c>
      <c r="AJ11" s="50">
        <f t="shared" si="3"/>
        <v>0.11762683151755023</v>
      </c>
      <c r="AK11" s="50">
        <f>IFERROR(_xlfn.XLOOKUP($W11,PIVOT!$B:$B,PIVOT!AA:AA,0),0)</f>
        <v>0.77614571092831963</v>
      </c>
      <c r="AL11" s="51">
        <f>IFERROR(_xlfn.XLOOKUP($W11,PIVOT!$B:$B,PIVOT!AB:AB,0),0)</f>
        <v>-3.4063873579585735</v>
      </c>
      <c r="AM11" s="49">
        <f>IFERROR(_xlfn.XLOOKUP($W11,PIVOT!$B:$B,PIVOT!P:P,0),0)</f>
        <v>2470</v>
      </c>
      <c r="AN11" s="36">
        <f>IFERROR(_xlfn.XLOOKUP($W11,PIVOT!$B:$B,PIVOT!V:V,0),0)</f>
        <v>1.3541239228559654E-2</v>
      </c>
      <c r="AO11" s="50">
        <f t="shared" si="4"/>
        <v>0.18761868590960881</v>
      </c>
      <c r="AP11" s="51">
        <f>IFERROR(_xlfn.XLOOKUP($W11,PIVOT!$B:$B,PIVOT!Y:Y,0),0)</f>
        <v>-0.30115415696699632</v>
      </c>
    </row>
    <row r="12" spans="2:42" x14ac:dyDescent="0.3">
      <c r="B12" s="42" t="s">
        <v>78</v>
      </c>
      <c r="D12" s="49">
        <f>IFERROR(_xlfn.XLOOKUP($B12,PIVOT!$B:$B,PIVOT!F:F,0),0)</f>
        <v>175157</v>
      </c>
      <c r="E12" s="36">
        <f>IFERROR(_xlfn.XLOOKUP($B12,PIVOT!$B:$B,PIVOT!Q:Q,0),0)</f>
        <v>0.23940901339484721</v>
      </c>
      <c r="F12" s="50">
        <f>IFERROR(D12/D$7,0)</f>
        <v>0.43701955344199961</v>
      </c>
      <c r="G12" s="49">
        <f>IFERROR(_xlfn.XLOOKUP($B12,PIVOT!$B:$B,PIVOT!H:H,0),0)</f>
        <v>105052050</v>
      </c>
      <c r="H12" s="36">
        <f>IFERROR(_xlfn.XLOOKUP($B12,PIVOT!$B:$B,PIVOT!R:R,0),0)</f>
        <v>0.14889070505953717</v>
      </c>
      <c r="I12" s="50">
        <f>IFERROR(G12/G$7,0)</f>
        <v>0.51478292461363118</v>
      </c>
      <c r="J12" s="49">
        <f>IFERROR(_xlfn.XLOOKUP($B12,PIVOT!$B:$B,PIVOT!J:J,0),0)</f>
        <v>163562</v>
      </c>
      <c r="K12" s="36">
        <f>IFERROR(_xlfn.XLOOKUP($B12,PIVOT!$B:$B,PIVOT!S:S,0),0)</f>
        <v>0.32062461647773155</v>
      </c>
      <c r="L12" s="50">
        <f>IFERROR(J12/J$7,0)</f>
        <v>0.42995336708567944</v>
      </c>
      <c r="M12" s="49">
        <f>IFERROR(_xlfn.XLOOKUP($B12,PIVOT!$B:$B,PIVOT!L:L,0),0)</f>
        <v>246911400</v>
      </c>
      <c r="N12" s="36">
        <f>IFERROR(_xlfn.XLOOKUP($B12,PIVOT!$B:$B,PIVOT!T:T,0),0)</f>
        <v>0.23115513369233809</v>
      </c>
      <c r="O12" s="50">
        <f>IFERROR(M12/M$7,0)</f>
        <v>0.51875109328730939</v>
      </c>
      <c r="P12" s="50">
        <f>IFERROR(_xlfn.XLOOKUP($B12,PIVOT!$B:$B,PIVOT!AA:AA,0),0)</f>
        <v>0.86985332439877894</v>
      </c>
      <c r="Q12" s="51">
        <f>IFERROR(_xlfn.XLOOKUP($B12,PIVOT!$B:$B,PIVOT!AB:AB,0),0)</f>
        <v>-0.65220709721089953</v>
      </c>
      <c r="R12" s="49">
        <f>IFERROR(_xlfn.XLOOKUP($B12,PIVOT!$B:$B,PIVOT!P:P,0),0)</f>
        <v>5920</v>
      </c>
      <c r="S12" s="36">
        <f>IFERROR(_xlfn.XLOOKUP($B12,PIVOT!$B:$B,PIVOT!V:V,0),0)</f>
        <v>0.28863735306922078</v>
      </c>
      <c r="T12" s="50">
        <f>IFERROR(R12/R$7,0)</f>
        <v>0.44967717432586402</v>
      </c>
      <c r="U12" s="51">
        <f>IFERROR(_xlfn.XLOOKUP($B12,PIVOT!$B:$B,PIVOT!Y:Y,0),0)</f>
        <v>-8.9843293734912649E-2</v>
      </c>
      <c r="W12" s="42" t="s">
        <v>96</v>
      </c>
      <c r="X12" s="38"/>
      <c r="Y12" s="49">
        <f>IFERROR(_xlfn.XLOOKUP($W12,PIVOT!$B:$B,PIVOT!F:F,0),0)</f>
        <v>39331</v>
      </c>
      <c r="Z12" s="36">
        <f>IFERROR(_xlfn.XLOOKUP($W12,PIVOT!$B:$B,PIVOT!Q:Q,0),0)</f>
        <v>-6.1805257382758438E-2</v>
      </c>
      <c r="AA12" s="50">
        <f t="shared" si="0"/>
        <v>9.8131482363977951E-2</v>
      </c>
      <c r="AB12" s="49">
        <f>IFERROR(_xlfn.XLOOKUP($W12,PIVOT!$B:$B,PIVOT!H:H,0),0)</f>
        <v>21179130</v>
      </c>
      <c r="AC12" s="36">
        <f>IFERROR(_xlfn.XLOOKUP($W12,PIVOT!$B:$B,PIVOT!R:R,0),0)</f>
        <v>-6.0292395066110616E-2</v>
      </c>
      <c r="AD12" s="50">
        <f t="shared" si="1"/>
        <v>0.10378335769908627</v>
      </c>
      <c r="AE12" s="49">
        <f>IFERROR(_xlfn.XLOOKUP($W12,PIVOT!$B:$B,PIVOT!J:J,0),0)</f>
        <v>35795</v>
      </c>
      <c r="AF12" s="36">
        <f>IFERROR(_xlfn.XLOOKUP($W12,PIVOT!$B:$B,PIVOT!S:S,0),0)</f>
        <v>-4.2530426641701258E-2</v>
      </c>
      <c r="AG12" s="50">
        <f t="shared" si="2"/>
        <v>9.4093865169366325E-2</v>
      </c>
      <c r="AH12" s="49">
        <f>IFERROR(_xlfn.XLOOKUP($W12,PIVOT!$B:$B,PIVOT!L:L,0),0)</f>
        <v>48086590</v>
      </c>
      <c r="AI12" s="36">
        <f>IFERROR(_xlfn.XLOOKUP($W12,PIVOT!$B:$B,PIVOT!T:T,0),0)</f>
        <v>-2.5524990298128603E-2</v>
      </c>
      <c r="AJ12" s="50">
        <f t="shared" si="3"/>
        <v>0.10102802517404462</v>
      </c>
      <c r="AK12" s="50">
        <f>IFERROR(_xlfn.XLOOKUP($W12,PIVOT!$B:$B,PIVOT!AA:AA,0),0)</f>
        <v>0.83748625441613445</v>
      </c>
      <c r="AL12" s="51">
        <f>IFERROR(_xlfn.XLOOKUP($W12,PIVOT!$B:$B,PIVOT!AB:AB,0),0)</f>
        <v>-5.4288947148676385</v>
      </c>
      <c r="AM12" s="49">
        <f>IFERROR(_xlfn.XLOOKUP($W12,PIVOT!$B:$B,PIVOT!P:P,0),0)</f>
        <v>1075</v>
      </c>
      <c r="AN12" s="36">
        <f>IFERROR(_xlfn.XLOOKUP($W12,PIVOT!$B:$B,PIVOT!V:V,0),0)</f>
        <v>-4.6140195208518198E-2</v>
      </c>
      <c r="AO12" s="50">
        <f t="shared" si="4"/>
        <v>8.1655905810862128E-2</v>
      </c>
      <c r="AP12" s="51">
        <f>IFERROR(_xlfn.XLOOKUP($W12,PIVOT!$B:$B,PIVOT!Y:Y,0),0)</f>
        <v>-1.1365300111196297E-2</v>
      </c>
    </row>
    <row r="13" spans="2:42" x14ac:dyDescent="0.3">
      <c r="B13" s="42" t="s">
        <v>77</v>
      </c>
      <c r="D13" s="49">
        <f>IFERROR(_xlfn.XLOOKUP($B13,PIVOT!$B:$B,PIVOT!F:F,0),0)</f>
        <v>140850</v>
      </c>
      <c r="E13" s="36">
        <f>IFERROR(_xlfn.XLOOKUP($B13,PIVOT!$B:$B,PIVOT!Q:Q,0),0)</f>
        <v>7.4819032359589865E-3</v>
      </c>
      <c r="F13" s="50">
        <f>IFERROR(D13/D$7,0)</f>
        <v>0.35142303249259604</v>
      </c>
      <c r="G13" s="49">
        <f>IFERROR(_xlfn.XLOOKUP($B13,PIVOT!$B:$B,PIVOT!H:H,0),0)</f>
        <v>76607880</v>
      </c>
      <c r="H13" s="36">
        <f>IFERROR(_xlfn.XLOOKUP($B13,PIVOT!$B:$B,PIVOT!R:R,0),0)</f>
        <v>1.0664580813253277E-2</v>
      </c>
      <c r="I13" s="50">
        <f>IFERROR(G13/G$7,0)</f>
        <v>0.37539894285594722</v>
      </c>
      <c r="J13" s="49">
        <f>IFERROR(_xlfn.XLOOKUP($B13,PIVOT!$B:$B,PIVOT!J:J,0),0)</f>
        <v>131768</v>
      </c>
      <c r="K13" s="36">
        <f>IFERROR(_xlfn.XLOOKUP($B13,PIVOT!$B:$B,PIVOT!S:S,0),0)</f>
        <v>8.856890298809561E-2</v>
      </c>
      <c r="L13" s="50">
        <f>IFERROR(J13/J$7,0)</f>
        <v>0.34637688016865659</v>
      </c>
      <c r="M13" s="49">
        <f>IFERROR(_xlfn.XLOOKUP($B13,PIVOT!$B:$B,PIVOT!L:L,0),0)</f>
        <v>176308800</v>
      </c>
      <c r="N13" s="36">
        <f>IFERROR(_xlfn.XLOOKUP($B13,PIVOT!$B:$B,PIVOT!T:T,0),0)</f>
        <v>9.4333275195253918E-2</v>
      </c>
      <c r="O13" s="50">
        <f>IFERROR(M13/M$7,0)</f>
        <v>0.37041782095186199</v>
      </c>
      <c r="P13" s="50">
        <f>IFERROR(_xlfn.XLOOKUP($B13,PIVOT!$B:$B,PIVOT!AA:AA,0),0)</f>
        <v>0.8512309670084045</v>
      </c>
      <c r="Q13" s="51">
        <f>IFERROR(_xlfn.XLOOKUP($B13,PIVOT!$B:$B,PIVOT!AB:AB,0),0)</f>
        <v>-1.4602628596871448</v>
      </c>
      <c r="R13" s="49">
        <f>IFERROR(_xlfn.XLOOKUP($B13,PIVOT!$B:$B,PIVOT!P:P,0),0)</f>
        <v>4956</v>
      </c>
      <c r="S13" s="36">
        <f>IFERROR(_xlfn.XLOOKUP($B13,PIVOT!$B:$B,PIVOT!V:V,0),0)</f>
        <v>3.03534303534303E-2</v>
      </c>
      <c r="T13" s="50">
        <f>IFERROR(R13/R$7,0)</f>
        <v>0.37645271553361187</v>
      </c>
      <c r="U13" s="51">
        <f>IFERROR(_xlfn.XLOOKUP($B13,PIVOT!$B:$B,PIVOT!Y:Y,0),0)</f>
        <v>-0.21250715148802349</v>
      </c>
      <c r="X13" s="38"/>
    </row>
    <row r="14" spans="2:42" x14ac:dyDescent="0.3">
      <c r="B14" s="42" t="s">
        <v>76</v>
      </c>
      <c r="D14" s="49">
        <f>IFERROR(_xlfn.XLOOKUP($B14,PIVOT!$B:$B,PIVOT!F:F,0),0)</f>
        <v>84792</v>
      </c>
      <c r="E14" s="36">
        <f>IFERROR(_xlfn.XLOOKUP($B14,PIVOT!$B:$B,PIVOT!Q:Q,0),0)</f>
        <v>-0.26273595979445086</v>
      </c>
      <c r="F14" s="50">
        <f>IFERROR(D14/D$7,0)</f>
        <v>0.21155741406540435</v>
      </c>
      <c r="G14" s="49">
        <f>IFERROR(_xlfn.XLOOKUP($B14,PIVOT!$B:$B,PIVOT!H:H,0),0)</f>
        <v>22410650</v>
      </c>
      <c r="H14" s="36">
        <f>IFERROR(_xlfn.XLOOKUP($B14,PIVOT!$B:$B,PIVOT!R:R,0),0)</f>
        <v>-0.23023485227876161</v>
      </c>
      <c r="I14" s="50">
        <f>IFERROR(G14/G$7,0)</f>
        <v>0.10981813253042158</v>
      </c>
      <c r="J14" s="49">
        <f>IFERROR(_xlfn.XLOOKUP($B14,PIVOT!$B:$B,PIVOT!J:J,0),0)</f>
        <v>85088</v>
      </c>
      <c r="K14" s="36">
        <f>IFERROR(_xlfn.XLOOKUP($B14,PIVOT!$B:$B,PIVOT!S:S,0),0)</f>
        <v>-0.19737388220201491</v>
      </c>
      <c r="L14" s="50">
        <f>IFERROR(J14/J$7,0)</f>
        <v>0.22366975274566397</v>
      </c>
      <c r="M14" s="49">
        <f>IFERROR(_xlfn.XLOOKUP($B14,PIVOT!$B:$B,PIVOT!L:L,0),0)</f>
        <v>52752580</v>
      </c>
      <c r="N14" s="36">
        <f>IFERROR(_xlfn.XLOOKUP($B14,PIVOT!$B:$B,PIVOT!T:T,0),0)</f>
        <v>-0.16702489423707323</v>
      </c>
      <c r="O14" s="50">
        <f>IFERROR(M14/M$7,0)</f>
        <v>0.11083108576082859</v>
      </c>
      <c r="P14" s="50">
        <f>IFERROR(_xlfn.XLOOKUP($B14,PIVOT!$B:$B,PIVOT!AA:AA,0),0)</f>
        <v>0.93606160616061607</v>
      </c>
      <c r="Q14" s="51">
        <f>IFERROR(_xlfn.XLOOKUP($B14,PIVOT!$B:$B,PIVOT!AB:AB,0),0)</f>
        <v>1.4290266526326589</v>
      </c>
      <c r="R14" s="49">
        <f>IFERROR(_xlfn.XLOOKUP($B14,PIVOT!$B:$B,PIVOT!P:P,0),0)</f>
        <v>2289</v>
      </c>
      <c r="S14" s="36">
        <f>IFERROR(_xlfn.XLOOKUP($B14,PIVOT!$B:$B,PIVOT!V:V,0),0)</f>
        <v>-0.20768431983385249</v>
      </c>
      <c r="T14" s="50">
        <f>IFERROR(R14/R$7,0)</f>
        <v>0.17387011014052411</v>
      </c>
      <c r="U14" s="51">
        <f>IFERROR(_xlfn.XLOOKUP($B14,PIVOT!$B:$B,PIVOT!Y:Y,0),0)</f>
        <v>-3.5007115361013197E-2</v>
      </c>
      <c r="W14" s="42" t="s">
        <v>121</v>
      </c>
      <c r="X14" s="38"/>
      <c r="Y14" s="49">
        <f>IFERROR(_xlfn.XLOOKUP($W14,PIVOT!$B:$B,PIVOT!F:F,0),0)</f>
        <v>65180</v>
      </c>
      <c r="Z14" s="36">
        <f>IFERROR(_xlfn.XLOOKUP($W14,PIVOT!$B:$B,PIVOT!Q:Q,0),0)</f>
        <v>-6.2509528891598887E-3</v>
      </c>
      <c r="AA14" s="50">
        <f t="shared" ref="AA14:AA25" si="5">IFERROR(Y14/D$7,0)</f>
        <v>0.16262515625038984</v>
      </c>
      <c r="AB14" s="49">
        <f>IFERROR(_xlfn.XLOOKUP($W14,PIVOT!$B:$B,PIVOT!H:H,0),0)</f>
        <v>31044040</v>
      </c>
      <c r="AC14" s="36">
        <f>IFERROR(_xlfn.XLOOKUP($W14,PIVOT!$B:$B,PIVOT!R:R,0),0)</f>
        <v>4.320153986618247E-2</v>
      </c>
      <c r="AD14" s="50">
        <f t="shared" ref="AD14:AD25" si="6">IFERROR(AB14/G$7,0)</f>
        <v>0.15212403473347311</v>
      </c>
      <c r="AE14" s="49">
        <f>IFERROR(_xlfn.XLOOKUP($W14,PIVOT!$B:$B,PIVOT!J:J,0),0)</f>
        <v>64235</v>
      </c>
      <c r="AF14" s="36">
        <f>IFERROR(_xlfn.XLOOKUP($W14,PIVOT!$B:$B,PIVOT!S:S,0),0)</f>
        <v>4.8375250934373559E-2</v>
      </c>
      <c r="AG14" s="50">
        <f t="shared" ref="AG14:AG25" si="7">IFERROR(AE14/J$7,0)</f>
        <v>0.16885373457617672</v>
      </c>
      <c r="AH14" s="49">
        <f>IFERROR(_xlfn.XLOOKUP($W14,PIVOT!$B:$B,PIVOT!L:L,0),0)</f>
        <v>74643080</v>
      </c>
      <c r="AI14" s="36">
        <f>IFERROR(_xlfn.XLOOKUP($W14,PIVOT!$B:$B,PIVOT!T:T,0),0)</f>
        <v>9.404997098630008E-2</v>
      </c>
      <c r="AJ14" s="50">
        <f t="shared" ref="AJ14:AJ25" si="8">IFERROR(AH14/M$7,0)</f>
        <v>0.15682216113282779</v>
      </c>
      <c r="AK14" s="50">
        <f>IFERROR(_xlfn.XLOOKUP($W14,PIVOT!$B:$B,PIVOT!AA:AA,0),0)</f>
        <v>0.94518834608593294</v>
      </c>
      <c r="AL14" s="51">
        <f>IFERROR(_xlfn.XLOOKUP($W14,PIVOT!$B:$B,PIVOT!AB:AB,0),0)</f>
        <v>1.1036798593937247</v>
      </c>
      <c r="AM14" s="49">
        <f>IFERROR(_xlfn.XLOOKUP($W14,PIVOT!$B:$B,PIVOT!P:P,0),0)</f>
        <v>1611</v>
      </c>
      <c r="AN14" s="36">
        <f>IFERROR(_xlfn.XLOOKUP($W14,PIVOT!$B:$B,PIVOT!V:V,0),0)</f>
        <v>4.6783625730994149E-2</v>
      </c>
      <c r="AO14" s="50">
        <f t="shared" ref="AO14:AO25" si="9">IFERROR(AM14/R$7,0)</f>
        <v>0.12236992024306874</v>
      </c>
      <c r="AP14" s="51">
        <f>IFERROR(_xlfn.XLOOKUP($W14,PIVOT!$B:$B,PIVOT!Y:Y,0),0)</f>
        <v>-3.8133590534769612E-3</v>
      </c>
    </row>
    <row r="15" spans="2:42" x14ac:dyDescent="0.3">
      <c r="B15" s="32"/>
      <c r="E15" s="37"/>
      <c r="H15" s="37"/>
      <c r="K15" s="37"/>
      <c r="N15" s="37"/>
      <c r="S15" s="37"/>
      <c r="W15" s="42" t="s">
        <v>125</v>
      </c>
      <c r="X15" s="38"/>
      <c r="Y15" s="49">
        <f>IFERROR(_xlfn.XLOOKUP($W15,PIVOT!$B:$B,PIVOT!F:F,0),0)</f>
        <v>61240</v>
      </c>
      <c r="Z15" s="36">
        <f>IFERROR(_xlfn.XLOOKUP($W15,PIVOT!$B:$B,PIVOT!Q:Q,0),0)</f>
        <v>2.8155062706713974E-2</v>
      </c>
      <c r="AA15" s="50">
        <f t="shared" si="5"/>
        <v>0.15279479240217667</v>
      </c>
      <c r="AB15" s="49">
        <f>IFERROR(_xlfn.XLOOKUP($W15,PIVOT!$B:$B,PIVOT!H:H,0),0)</f>
        <v>29612350</v>
      </c>
      <c r="AC15" s="36">
        <f>IFERROR(_xlfn.XLOOKUP($W15,PIVOT!$B:$B,PIVOT!R:R,0),0)</f>
        <v>9.0730849542286718E-2</v>
      </c>
      <c r="AD15" s="50">
        <f t="shared" si="6"/>
        <v>0.14510837377930713</v>
      </c>
      <c r="AE15" s="49">
        <f>IFERROR(_xlfn.XLOOKUP($W15,PIVOT!$B:$B,PIVOT!J:J,0),0)</f>
        <v>60919</v>
      </c>
      <c r="AF15" s="36">
        <f>IFERROR(_xlfn.XLOOKUP($W15,PIVOT!$B:$B,PIVOT!S:S,0),0)</f>
        <v>0.11925846990519595</v>
      </c>
      <c r="AG15" s="50">
        <f t="shared" si="7"/>
        <v>0.16013700718683133</v>
      </c>
      <c r="AH15" s="49">
        <f>IFERROR(_xlfn.XLOOKUP($W15,PIVOT!$B:$B,PIVOT!L:L,0),0)</f>
        <v>72066430</v>
      </c>
      <c r="AI15" s="36">
        <f>IFERROR(_xlfn.XLOOKUP($W15,PIVOT!$B:$B,PIVOT!T:T,0),0)</f>
        <v>0.18382003992695339</v>
      </c>
      <c r="AJ15" s="50">
        <f t="shared" si="8"/>
        <v>0.15140872131385327</v>
      </c>
      <c r="AK15" s="50">
        <f>IFERROR(_xlfn.XLOOKUP($W15,PIVOT!$B:$B,PIVOT!AA:AA,0),0)</f>
        <v>0.93604892364899128</v>
      </c>
      <c r="AL15" s="51">
        <f>IFERROR(_xlfn.XLOOKUP($W15,PIVOT!$B:$B,PIVOT!AB:AB,0),0)</f>
        <v>2.2260162169549402</v>
      </c>
      <c r="AM15" s="49">
        <f>IFERROR(_xlfn.XLOOKUP($W15,PIVOT!$B:$B,PIVOT!P:P,0),0)</f>
        <v>1563</v>
      </c>
      <c r="AN15" s="36">
        <f>IFERROR(_xlfn.XLOOKUP($W15,PIVOT!$B:$B,PIVOT!V:V,0),0)</f>
        <v>0.20788253477588881</v>
      </c>
      <c r="AO15" s="50">
        <f t="shared" si="9"/>
        <v>0.11872388909988606</v>
      </c>
      <c r="AP15" s="51">
        <f>IFERROR(_xlfn.XLOOKUP($W15,PIVOT!$B:$B,PIVOT!Y:Y,0),0)</f>
        <v>0.18824921607819672</v>
      </c>
    </row>
    <row r="16" spans="2:42" x14ac:dyDescent="0.3">
      <c r="B16" s="42" t="s">
        <v>83</v>
      </c>
      <c r="C16" s="38" t="s">
        <v>75</v>
      </c>
      <c r="D16" s="49">
        <f>IFERROR(_xlfn.XLOOKUP($B16,PIVOT!$B:$B,PIVOT!F:F,0),0)</f>
        <v>41055</v>
      </c>
      <c r="E16" s="36">
        <f>IFERROR(_xlfn.XLOOKUP($B16,PIVOT!$B:$B,PIVOT!Q:Q,0),0)</f>
        <v>-0.31501935397757608</v>
      </c>
      <c r="F16" s="50">
        <f t="shared" ref="F16:F30" si="10">IFERROR(D16/D$7,0)</f>
        <v>0.1024328903016225</v>
      </c>
      <c r="G16" s="49">
        <f>IFERROR(_xlfn.XLOOKUP($B16,PIVOT!$B:$B,PIVOT!H:H,0),0)</f>
        <v>25454100</v>
      </c>
      <c r="H16" s="36">
        <f>IFERROR(_xlfn.XLOOKUP($B16,PIVOT!$B:$B,PIVOT!R:R,0),0)</f>
        <v>-0.31501935397757608</v>
      </c>
      <c r="I16" s="50">
        <f t="shared" ref="I16:I30" si="11">IFERROR(G16/G$7,0)</f>
        <v>0.12473184522727382</v>
      </c>
      <c r="J16" s="49">
        <f>IFERROR(_xlfn.XLOOKUP($B16,PIVOT!$B:$B,PIVOT!J:J,0),0)</f>
        <v>40216</v>
      </c>
      <c r="K16" s="36">
        <f>IFERROR(_xlfn.XLOOKUP($B16,PIVOT!$B:$B,PIVOT!S:S,0),0)</f>
        <v>-0.22885467201012444</v>
      </c>
      <c r="L16" s="50">
        <f t="shared" ref="L16:L30" si="12">IFERROR(J16/J$7,0)</f>
        <v>0.10571529212602979</v>
      </c>
      <c r="M16" s="49">
        <f>IFERROR(_xlfn.XLOOKUP($B16,PIVOT!$B:$B,PIVOT!L:L,0),0)</f>
        <v>62334800</v>
      </c>
      <c r="N16" s="36">
        <f>IFERROR(_xlfn.XLOOKUP($B16,PIVOT!$B:$B,PIVOT!T:T,0),0)</f>
        <v>-0.22885467201012444</v>
      </c>
      <c r="O16" s="50">
        <f t="shared" ref="O16:O30" si="13">IFERROR(M16/M$7,0)</f>
        <v>0.13096295128473523</v>
      </c>
      <c r="P16" s="50">
        <f>IFERROR(_xlfn.XLOOKUP($B16,PIVOT!$B:$B,PIVOT!AA:AA,0),0)</f>
        <v>0.85845411659231119</v>
      </c>
      <c r="Q16" s="51">
        <f>IFERROR(_xlfn.XLOOKUP($B16,PIVOT!$B:$B,PIVOT!AB:AB,0),0)</f>
        <v>-1.1657335623385556</v>
      </c>
      <c r="R16" s="49">
        <f>IFERROR(_xlfn.XLOOKUP($B16,PIVOT!$B:$B,PIVOT!P:P,0),0)</f>
        <v>1548</v>
      </c>
      <c r="S16" s="36">
        <f>IFERROR(_xlfn.XLOOKUP($B16,PIVOT!$B:$B,PIVOT!V:V,0),0)</f>
        <v>-0.22328148519819369</v>
      </c>
      <c r="T16" s="50">
        <f t="shared" ref="T16:T30" si="14">IFERROR(R16/R$7,0)</f>
        <v>0.11758450436764148</v>
      </c>
      <c r="U16" s="51">
        <f>IFERROR(_xlfn.XLOOKUP($B16,PIVOT!$B:$B,PIVOT!Y:Y,0),0)</f>
        <v>2.7619259290277004E-2</v>
      </c>
      <c r="W16" s="42" t="s">
        <v>129</v>
      </c>
      <c r="X16" s="38"/>
      <c r="Y16" s="49">
        <f>IFERROR(_xlfn.XLOOKUP($W16,PIVOT!$B:$B,PIVOT!F:F,0),0)</f>
        <v>59905</v>
      </c>
      <c r="Z16" s="36">
        <f>IFERROR(_xlfn.XLOOKUP($W16,PIVOT!$B:$B,PIVOT!Q:Q,0),0)</f>
        <v>9.1302663275103502E-3</v>
      </c>
      <c r="AA16" s="50">
        <f t="shared" si="5"/>
        <v>0.14946394576832778</v>
      </c>
      <c r="AB16" s="49">
        <f>IFERROR(_xlfn.XLOOKUP($W16,PIVOT!$B:$B,PIVOT!H:H,0),0)</f>
        <v>28790290</v>
      </c>
      <c r="AC16" s="36">
        <f>IFERROR(_xlfn.XLOOKUP($W16,PIVOT!$B:$B,PIVOT!R:R,0),0)</f>
        <v>6.8715605355031517E-2</v>
      </c>
      <c r="AD16" s="50">
        <f t="shared" si="6"/>
        <v>0.14108006161397688</v>
      </c>
      <c r="AE16" s="49">
        <f>IFERROR(_xlfn.XLOOKUP($W16,PIVOT!$B:$B,PIVOT!J:J,0),0)</f>
        <v>58834</v>
      </c>
      <c r="AF16" s="36">
        <f>IFERROR(_xlfn.XLOOKUP($W16,PIVOT!$B:$B,PIVOT!S:S,0),0)</f>
        <v>8.6661002548853006E-2</v>
      </c>
      <c r="AG16" s="50">
        <f t="shared" si="7"/>
        <v>0.15465619397609998</v>
      </c>
      <c r="AH16" s="49">
        <f>IFERROR(_xlfn.XLOOKUP($W16,PIVOT!$B:$B,PIVOT!L:L,0),0)</f>
        <v>69515920</v>
      </c>
      <c r="AI16" s="36">
        <f>IFERROR(_xlfn.XLOOKUP($W16,PIVOT!$B:$B,PIVOT!T:T,0),0)</f>
        <v>0.15859113582428375</v>
      </c>
      <c r="AJ16" s="50">
        <f t="shared" si="8"/>
        <v>0.14605020060180751</v>
      </c>
      <c r="AK16" s="50">
        <f>IFERROR(_xlfn.XLOOKUP($W16,PIVOT!$B:$B,PIVOT!AA:AA,0),0)</f>
        <v>0.92722057618357179</v>
      </c>
      <c r="AL16" s="51">
        <f>IFERROR(_xlfn.XLOOKUP($W16,PIVOT!$B:$B,PIVOT!AB:AB,0),0)</f>
        <v>1.5170983002634197</v>
      </c>
      <c r="AM16" s="49">
        <f>IFERROR(_xlfn.XLOOKUP($W16,PIVOT!$B:$B,PIVOT!P:P,0),0)</f>
        <v>1774</v>
      </c>
      <c r="AN16" s="36">
        <f>IFERROR(_xlfn.XLOOKUP($W16,PIVOT!$B:$B,PIVOT!V:V,0),0)</f>
        <v>5.9737156511350031E-2</v>
      </c>
      <c r="AO16" s="50">
        <f t="shared" si="9"/>
        <v>0.13475123433345992</v>
      </c>
      <c r="AP16" s="51">
        <f>IFERROR(_xlfn.XLOOKUP($W16,PIVOT!$B:$B,PIVOT!Y:Y,0),0)</f>
        <v>-7.6606245141890711E-2</v>
      </c>
    </row>
    <row r="17" spans="2:42" x14ac:dyDescent="0.3">
      <c r="B17" s="42" t="s">
        <v>82</v>
      </c>
      <c r="C17" s="38" t="s">
        <v>75</v>
      </c>
      <c r="D17" s="49">
        <f>IFERROR(_xlfn.XLOOKUP($B17,PIVOT!$B:$B,PIVOT!F:F,0),0)</f>
        <v>34575</v>
      </c>
      <c r="E17" s="36">
        <f>IFERROR(_xlfn.XLOOKUP($B17,PIVOT!$B:$B,PIVOT!Q:Q,0),0)</f>
        <v>-0.30993533450423116</v>
      </c>
      <c r="F17" s="50">
        <f t="shared" si="10"/>
        <v>8.6265185292378477E-2</v>
      </c>
      <c r="G17" s="49">
        <f>IFERROR(_xlfn.XLOOKUP($B17,PIVOT!$B:$B,PIVOT!H:H,0),0)</f>
        <v>22128000</v>
      </c>
      <c r="H17" s="36">
        <f>IFERROR(_xlfn.XLOOKUP($B17,PIVOT!$B:$B,PIVOT!R:R,0),0)</f>
        <v>-0.30993533450423116</v>
      </c>
      <c r="I17" s="50">
        <f t="shared" si="11"/>
        <v>0.10843307251834144</v>
      </c>
      <c r="J17" s="49">
        <f>IFERROR(_xlfn.XLOOKUP($B17,PIVOT!$B:$B,PIVOT!J:J,0),0)</f>
        <v>33607</v>
      </c>
      <c r="K17" s="36">
        <f>IFERROR(_xlfn.XLOOKUP($B17,PIVOT!$B:$B,PIVOT!S:S,0),0)</f>
        <v>-0.23516158397815201</v>
      </c>
      <c r="L17" s="50">
        <f t="shared" si="12"/>
        <v>8.8342297157337449E-2</v>
      </c>
      <c r="M17" s="49">
        <f>IFERROR(_xlfn.XLOOKUP($B17,PIVOT!$B:$B,PIVOT!L:L,0),0)</f>
        <v>53771200</v>
      </c>
      <c r="N17" s="36">
        <f>IFERROR(_xlfn.XLOOKUP($B17,PIVOT!$B:$B,PIVOT!T:T,0),0)</f>
        <v>-0.23516158397815201</v>
      </c>
      <c r="O17" s="50">
        <f t="shared" si="13"/>
        <v>0.11297116612424769</v>
      </c>
      <c r="P17" s="50">
        <f>IFERROR(_xlfn.XLOOKUP($B17,PIVOT!$B:$B,PIVOT!AA:AA,0),0)</f>
        <v>0.86046035281767674</v>
      </c>
      <c r="Q17" s="51">
        <f>IFERROR(_xlfn.XLOOKUP($B17,PIVOT!$B:$B,PIVOT!AB:AB,0),0)</f>
        <v>-1.6515537330814345</v>
      </c>
      <c r="R17" s="49">
        <f>IFERROR(_xlfn.XLOOKUP($B17,PIVOT!$B:$B,PIVOT!P:P,0),0)</f>
        <v>1336</v>
      </c>
      <c r="S17" s="36">
        <f>IFERROR(_xlfn.XLOOKUP($B17,PIVOT!$B:$B,PIVOT!V:V,0),0)</f>
        <v>-0.20570749108204522</v>
      </c>
      <c r="T17" s="50">
        <f t="shared" si="14"/>
        <v>0.10148120015191796</v>
      </c>
      <c r="U17" s="51">
        <f>IFERROR(_xlfn.XLOOKUP($B17,PIVOT!$B:$B,PIVOT!Y:Y,0),0)</f>
        <v>0.14741507498810327</v>
      </c>
      <c r="W17" s="42" t="s">
        <v>127</v>
      </c>
      <c r="X17" s="38"/>
      <c r="Y17" s="49">
        <f>IFERROR(_xlfn.XLOOKUP($W17,PIVOT!$B:$B,PIVOT!F:F,0),0)</f>
        <v>55380</v>
      </c>
      <c r="Z17" s="36">
        <f>IFERROR(_xlfn.XLOOKUP($W17,PIVOT!$B:$B,PIVOT!Q:Q,0),0)</f>
        <v>-9.993028119916314E-3</v>
      </c>
      <c r="AA17" s="50">
        <f t="shared" si="5"/>
        <v>0.13817399744011338</v>
      </c>
      <c r="AB17" s="49">
        <f>IFERROR(_xlfn.XLOOKUP($W17,PIVOT!$B:$B,PIVOT!H:H,0),0)</f>
        <v>26646090</v>
      </c>
      <c r="AC17" s="36">
        <f>IFERROR(_xlfn.XLOOKUP($W17,PIVOT!$B:$B,PIVOT!R:R,0),0)</f>
        <v>5.9281141472350418E-2</v>
      </c>
      <c r="AD17" s="50">
        <f t="shared" si="6"/>
        <v>0.13057291256779885</v>
      </c>
      <c r="AE17" s="49">
        <f>IFERROR(_xlfn.XLOOKUP($W17,PIVOT!$B:$B,PIVOT!J:J,0),0)</f>
        <v>54061</v>
      </c>
      <c r="AF17" s="36">
        <f>IFERROR(_xlfn.XLOOKUP($W17,PIVOT!$B:$B,PIVOT!S:S,0),0)</f>
        <v>4.0134680134680245E-2</v>
      </c>
      <c r="AG17" s="50">
        <f t="shared" si="7"/>
        <v>0.14210946905772071</v>
      </c>
      <c r="AH17" s="49">
        <f>IFERROR(_xlfn.XLOOKUP($W17,PIVOT!$B:$B,PIVOT!L:L,0),0)</f>
        <v>63919690</v>
      </c>
      <c r="AI17" s="36">
        <f>IFERROR(_xlfn.XLOOKUP($W17,PIVOT!$B:$B,PIVOT!T:T,0),0)</f>
        <v>0.11826066236621746</v>
      </c>
      <c r="AJ17" s="50">
        <f t="shared" si="8"/>
        <v>0.1342927425387645</v>
      </c>
      <c r="AK17" s="50">
        <f>IFERROR(_xlfn.XLOOKUP($W17,PIVOT!$B:$B,PIVOT!AA:AA,0),0)</f>
        <v>0.93605637704747724</v>
      </c>
      <c r="AL17" s="51">
        <f>IFERROR(_xlfn.XLOOKUP($W17,PIVOT!$B:$B,PIVOT!AB:AB,0),0)</f>
        <v>0.69192812824474537</v>
      </c>
      <c r="AM17" s="49">
        <f>IFERROR(_xlfn.XLOOKUP($W17,PIVOT!$B:$B,PIVOT!P:P,0),0)</f>
        <v>1595</v>
      </c>
      <c r="AN17" s="36">
        <f>IFERROR(_xlfn.XLOOKUP($W17,PIVOT!$B:$B,PIVOT!V:V,0),0)</f>
        <v>3.1446540880504248E-3</v>
      </c>
      <c r="AO17" s="50">
        <f t="shared" si="9"/>
        <v>0.12115457652867452</v>
      </c>
      <c r="AP17" s="51">
        <f>IFERROR(_xlfn.XLOOKUP($W17,PIVOT!$B:$B,PIVOT!Y:Y,0),0)</f>
        <v>-0.10879218182079792</v>
      </c>
    </row>
    <row r="18" spans="2:42" x14ac:dyDescent="0.3">
      <c r="B18" s="42" t="s">
        <v>81</v>
      </c>
      <c r="C18" s="38" t="s">
        <v>75</v>
      </c>
      <c r="D18" s="49">
        <f>IFERROR(_xlfn.XLOOKUP($B18,PIVOT!$B:$B,PIVOT!F:F,0),0)</f>
        <v>33270</v>
      </c>
      <c r="E18" s="36">
        <f>IFERROR(_xlfn.XLOOKUP($B18,PIVOT!$B:$B,PIVOT!Q:Q,0),0)</f>
        <v>-0.31745445593303789</v>
      </c>
      <c r="F18" s="50">
        <f t="shared" si="10"/>
        <v>8.3009189144683498E-2</v>
      </c>
      <c r="G18" s="49">
        <f>IFERROR(_xlfn.XLOOKUP($B18,PIVOT!$B:$B,PIVOT!H:H,0),0)</f>
        <v>6321300</v>
      </c>
      <c r="H18" s="36">
        <f>IFERROR(_xlfn.XLOOKUP($B18,PIVOT!$B:$B,PIVOT!R:R,0),0)</f>
        <v>-0.31745445593303789</v>
      </c>
      <c r="I18" s="50">
        <f t="shared" si="11"/>
        <v>3.0976047600785962E-2</v>
      </c>
      <c r="J18" s="49">
        <f>IFERROR(_xlfn.XLOOKUP($B18,PIVOT!$B:$B,PIVOT!J:J,0),0)</f>
        <v>33815</v>
      </c>
      <c r="K18" s="36">
        <f>IFERROR(_xlfn.XLOOKUP($B18,PIVOT!$B:$B,PIVOT!S:S,0),0)</f>
        <v>-0.24139091418956815</v>
      </c>
      <c r="L18" s="50">
        <f t="shared" si="12"/>
        <v>8.8889064134714965E-2</v>
      </c>
      <c r="M18" s="49">
        <f>IFERROR(_xlfn.XLOOKUP($B18,PIVOT!$B:$B,PIVOT!L:L,0),0)</f>
        <v>15216750</v>
      </c>
      <c r="N18" s="36">
        <f>IFERROR(_xlfn.XLOOKUP($B18,PIVOT!$B:$B,PIVOT!T:T,0),0)</f>
        <v>-0.24139091418956815</v>
      </c>
      <c r="O18" s="50">
        <f t="shared" si="13"/>
        <v>3.196979037330664E-2</v>
      </c>
      <c r="P18" s="50">
        <f>IFERROR(_xlfn.XLOOKUP($B18,PIVOT!$B:$B,PIVOT!AA:AA,0),0)</f>
        <v>0.93344559156407003</v>
      </c>
      <c r="Q18" s="51">
        <f>IFERROR(_xlfn.XLOOKUP($B18,PIVOT!$B:$B,PIVOT!AB:AB,0),0)</f>
        <v>1.8974066863594041</v>
      </c>
      <c r="R18" s="49">
        <f>IFERROR(_xlfn.XLOOKUP($B18,PIVOT!$B:$B,PIVOT!P:P,0),0)</f>
        <v>945</v>
      </c>
      <c r="S18" s="36">
        <f>IFERROR(_xlfn.XLOOKUP($B18,PIVOT!$B:$B,PIVOT!V:V,0),0)</f>
        <v>-0.22093981863149215</v>
      </c>
      <c r="T18" s="50">
        <f t="shared" si="14"/>
        <v>7.1781238131409034E-2</v>
      </c>
      <c r="U18" s="51">
        <f>IFERROR(_xlfn.XLOOKUP($B18,PIVOT!$B:$B,PIVOT!Y:Y,0),0)</f>
        <v>7.3361463587006195E-2</v>
      </c>
      <c r="W18" s="42" t="s">
        <v>126</v>
      </c>
      <c r="X18" s="38"/>
      <c r="Y18" s="49">
        <f>IFERROR(_xlfn.XLOOKUP($W18,PIVOT!$B:$B,PIVOT!F:F,0),0)</f>
        <v>30272</v>
      </c>
      <c r="Z18" s="36">
        <f>IFERROR(_xlfn.XLOOKUP($W18,PIVOT!$B:$B,PIVOT!Q:Q,0),0)</f>
        <v>-2.7671629990776436E-3</v>
      </c>
      <c r="AA18" s="50">
        <f t="shared" si="5"/>
        <v>7.5529130561703003E-2</v>
      </c>
      <c r="AB18" s="49">
        <f>IFERROR(_xlfn.XLOOKUP($W18,PIVOT!$B:$B,PIVOT!H:H,0),0)</f>
        <v>16114710</v>
      </c>
      <c r="AC18" s="36">
        <f>IFERROR(_xlfn.XLOOKUP($W18,PIVOT!$B:$B,PIVOT!R:R,0),0)</f>
        <v>3.7945764345035826E-2</v>
      </c>
      <c r="AD18" s="50">
        <f t="shared" si="6"/>
        <v>7.8966355659889825E-2</v>
      </c>
      <c r="AE18" s="49">
        <f>IFERROR(_xlfn.XLOOKUP($W18,PIVOT!$B:$B,PIVOT!J:J,0),0)</f>
        <v>29939</v>
      </c>
      <c r="AF18" s="36">
        <f>IFERROR(_xlfn.XLOOKUP($W18,PIVOT!$B:$B,PIVOT!S:S,0),0)</f>
        <v>0.12097498876741053</v>
      </c>
      <c r="AG18" s="50">
        <f t="shared" si="7"/>
        <v>7.8700271806276256E-2</v>
      </c>
      <c r="AH18" s="49">
        <f>IFERROR(_xlfn.XLOOKUP($W18,PIVOT!$B:$B,PIVOT!L:L,0),0)</f>
        <v>38895780</v>
      </c>
      <c r="AI18" s="36">
        <f>IFERROR(_xlfn.XLOOKUP($W18,PIVOT!$B:$B,PIVOT!T:T,0),0)</f>
        <v>0.1426569568478282</v>
      </c>
      <c r="AJ18" s="50">
        <f t="shared" si="8"/>
        <v>8.1718496591338688E-2</v>
      </c>
      <c r="AK18" s="50">
        <f>IFERROR(_xlfn.XLOOKUP($W18,PIVOT!$B:$B,PIVOT!AA:AA,0),0)</f>
        <v>0.90428295276066206</v>
      </c>
      <c r="AL18" s="51">
        <f>IFERROR(_xlfn.XLOOKUP($W18,PIVOT!$B:$B,PIVOT!AB:AB,0),0)</f>
        <v>2.4456888720604031</v>
      </c>
      <c r="AM18" s="49">
        <f>IFERROR(_xlfn.XLOOKUP($W18,PIVOT!$B:$B,PIVOT!P:P,0),0)</f>
        <v>869</v>
      </c>
      <c r="AN18" s="36">
        <f>IFERROR(_xlfn.XLOOKUP($W18,PIVOT!$B:$B,PIVOT!V:V,0),0)</f>
        <v>7.0197044334975311E-2</v>
      </c>
      <c r="AO18" s="50">
        <f t="shared" si="9"/>
        <v>6.6008355488036463E-2</v>
      </c>
      <c r="AP18" s="51">
        <f>IFERROR(_xlfn.XLOOKUP($W18,PIVOT!$B:$B,PIVOT!Y:Y,0),0)</f>
        <v>-0.13771899822685243</v>
      </c>
    </row>
    <row r="19" spans="2:42" x14ac:dyDescent="0.3">
      <c r="B19" s="42" t="s">
        <v>89</v>
      </c>
      <c r="C19" s="38" t="s">
        <v>75</v>
      </c>
      <c r="D19" s="49">
        <f>IFERROR(_xlfn.XLOOKUP($B19,PIVOT!$B:$B,PIVOT!F:F,0),0)</f>
        <v>33193</v>
      </c>
      <c r="E19" s="36">
        <f>IFERROR(_xlfn.XLOOKUP($B19,PIVOT!$B:$B,PIVOT!Q:Q,0),0)</f>
        <v>-0.31683372095416473</v>
      </c>
      <c r="F19" s="50">
        <f t="shared" si="10"/>
        <v>8.2817072896888472E-2</v>
      </c>
      <c r="G19" s="49">
        <f>IFERROR(_xlfn.XLOOKUP($B19,PIVOT!$B:$B,PIVOT!H:H,0),0)</f>
        <v>15932640</v>
      </c>
      <c r="H19" s="36">
        <f>IFERROR(_xlfn.XLOOKUP($B19,PIVOT!$B:$B,PIVOT!R:R,0),0)</f>
        <v>-0.31683372095416473</v>
      </c>
      <c r="I19" s="50">
        <f t="shared" si="11"/>
        <v>7.8074164340592361E-2</v>
      </c>
      <c r="J19" s="49">
        <f>IFERROR(_xlfn.XLOOKUP($B19,PIVOT!$B:$B,PIVOT!J:J,0),0)</f>
        <v>32832</v>
      </c>
      <c r="K19" s="36">
        <f>IFERROR(_xlfn.XLOOKUP($B19,PIVOT!$B:$B,PIVOT!S:S,0),0)</f>
        <v>-0.21640134609417883</v>
      </c>
      <c r="L19" s="50">
        <f t="shared" si="12"/>
        <v>8.6305064429127956E-2</v>
      </c>
      <c r="M19" s="49">
        <f>IFERROR(_xlfn.XLOOKUP($B19,PIVOT!$B:$B,PIVOT!L:L,0),0)</f>
        <v>38741760</v>
      </c>
      <c r="N19" s="36">
        <f>IFERROR(_xlfn.XLOOKUP($B19,PIVOT!$B:$B,PIVOT!T:T,0),0)</f>
        <v>-0.21640134609417883</v>
      </c>
      <c r="O19" s="50">
        <f t="shared" si="13"/>
        <v>8.1394906658317737E-2</v>
      </c>
      <c r="P19" s="50">
        <f>IFERROR(_xlfn.XLOOKUP($B19,PIVOT!$B:$B,PIVOT!AA:AA,0),0)</f>
        <v>0.8597240042944303</v>
      </c>
      <c r="Q19" s="51">
        <f>IFERROR(_xlfn.XLOOKUP($B19,PIVOT!$B:$B,PIVOT!AB:AB,0),0)</f>
        <v>-0.26260070254701118</v>
      </c>
      <c r="R19" s="49">
        <f>IFERROR(_xlfn.XLOOKUP($B19,PIVOT!$B:$B,PIVOT!P:P,0),0)</f>
        <v>1322</v>
      </c>
      <c r="S19" s="36">
        <f>IFERROR(_xlfn.XLOOKUP($B19,PIVOT!$B:$B,PIVOT!V:V,0),0)</f>
        <v>-0.21867612293144212</v>
      </c>
      <c r="T19" s="50">
        <f t="shared" si="14"/>
        <v>0.10041777440182302</v>
      </c>
      <c r="U19" s="51">
        <f>IFERROR(_xlfn.XLOOKUP($B19,PIVOT!$B:$B,PIVOT!Y:Y,0),0)</f>
        <v>-1.1723082385018541E-2</v>
      </c>
      <c r="W19" s="42" t="s">
        <v>131</v>
      </c>
      <c r="X19" s="38"/>
      <c r="Y19" s="49">
        <f>IFERROR(_xlfn.XLOOKUP($W19,PIVOT!$B:$B,PIVOT!F:F,0),0)</f>
        <v>26400</v>
      </c>
      <c r="Z19" s="36">
        <f>IFERROR(_xlfn.XLOOKUP($W19,PIVOT!$B:$B,PIVOT!Q:Q,0),0)</f>
        <v>-2.7839151568714082E-2</v>
      </c>
      <c r="AA19" s="50">
        <f t="shared" si="5"/>
        <v>6.5868427815438668E-2</v>
      </c>
      <c r="AB19" s="49">
        <f>IFERROR(_xlfn.XLOOKUP($W19,PIVOT!$B:$B,PIVOT!H:H,0),0)</f>
        <v>14009330</v>
      </c>
      <c r="AC19" s="36">
        <f>IFERROR(_xlfn.XLOOKUP($W19,PIVOT!$B:$B,PIVOT!R:R,0),0)</f>
        <v>6.3998308616119992E-4</v>
      </c>
      <c r="AD19" s="50">
        <f t="shared" si="6"/>
        <v>6.864943491609618E-2</v>
      </c>
      <c r="AE19" s="49">
        <f>IFERROR(_xlfn.XLOOKUP($W19,PIVOT!$B:$B,PIVOT!J:J,0),0)</f>
        <v>25063</v>
      </c>
      <c r="AF19" s="36">
        <f>IFERROR(_xlfn.XLOOKUP($W19,PIVOT!$B:$B,PIVOT!S:S,0),0)</f>
        <v>-4.2115300568159597E-3</v>
      </c>
      <c r="AG19" s="50">
        <f t="shared" si="7"/>
        <v>6.5882792086599473E-2</v>
      </c>
      <c r="AH19" s="49">
        <f>IFERROR(_xlfn.XLOOKUP($W19,PIVOT!$B:$B,PIVOT!L:L,0),0)</f>
        <v>33186730</v>
      </c>
      <c r="AI19" s="36">
        <f>IFERROR(_xlfn.XLOOKUP($W19,PIVOT!$B:$B,PIVOT!T:T,0),0)</f>
        <v>4.1816134453042775E-2</v>
      </c>
      <c r="AJ19" s="50">
        <f t="shared" si="8"/>
        <v>6.972400816702165E-2</v>
      </c>
      <c r="AK19" s="50">
        <f>IFERROR(_xlfn.XLOOKUP($W19,PIVOT!$B:$B,PIVOT!AA:AA,0),0)</f>
        <v>0.90320371905293884</v>
      </c>
      <c r="AL19" s="51">
        <f>IFERROR(_xlfn.XLOOKUP($W19,PIVOT!$B:$B,PIVOT!AB:AB,0),0)</f>
        <v>-2.3626447392782191</v>
      </c>
      <c r="AM19" s="49">
        <f>IFERROR(_xlfn.XLOOKUP($W19,PIVOT!$B:$B,PIVOT!P:P,0),0)</f>
        <v>629</v>
      </c>
      <c r="AN19" s="36">
        <f>IFERROR(_xlfn.XLOOKUP($W19,PIVOT!$B:$B,PIVOT!V:V,0),0)</f>
        <v>-1.4106583072100332E-2</v>
      </c>
      <c r="AO19" s="50">
        <f t="shared" si="9"/>
        <v>4.7778199772123053E-2</v>
      </c>
      <c r="AP19" s="51">
        <f>IFERROR(_xlfn.XLOOKUP($W19,PIVOT!$B:$B,PIVOT!Y:Y,0),0)</f>
        <v>-2.5188699771581252E-2</v>
      </c>
    </row>
    <row r="20" spans="2:42" x14ac:dyDescent="0.3">
      <c r="B20" s="42" t="s">
        <v>86</v>
      </c>
      <c r="C20" s="38" t="s">
        <v>134</v>
      </c>
      <c r="D20" s="49">
        <f>IFERROR(_xlfn.XLOOKUP($B20,PIVOT!$B:$B,PIVOT!F:F,0),0)</f>
        <v>32150</v>
      </c>
      <c r="E20" s="36">
        <f>IFERROR(_xlfn.XLOOKUP($B20,PIVOT!$B:$B,PIVOT!Q:Q,0),0)</f>
        <v>0</v>
      </c>
      <c r="F20" s="50">
        <f t="shared" si="10"/>
        <v>8.0214770994937609E-2</v>
      </c>
      <c r="G20" s="49">
        <f>IFERROR(_xlfn.XLOOKUP($B20,PIVOT!$B:$B,PIVOT!H:H,0),0)</f>
        <v>15753500</v>
      </c>
      <c r="H20" s="36">
        <f>IFERROR(_xlfn.XLOOKUP($B20,PIVOT!$B:$B,PIVOT!R:R,0),0)</f>
        <v>0</v>
      </c>
      <c r="I20" s="50">
        <f t="shared" si="11"/>
        <v>7.7196330798883411E-2</v>
      </c>
      <c r="J20" s="49">
        <f>IFERROR(_xlfn.XLOOKUP($B20,PIVOT!$B:$B,PIVOT!J:J,0),0)</f>
        <v>27350</v>
      </c>
      <c r="K20" s="36">
        <f>IFERROR(_xlfn.XLOOKUP($B20,PIVOT!$B:$B,PIVOT!S:S,0),0)</f>
        <v>0</v>
      </c>
      <c r="L20" s="50">
        <f t="shared" si="12"/>
        <v>7.1894600150360921E-2</v>
      </c>
      <c r="M20" s="49">
        <f>IFERROR(_xlfn.XLOOKUP($B20,PIVOT!$B:$B,PIVOT!L:L,0),0)</f>
        <v>33367000</v>
      </c>
      <c r="N20" s="36">
        <f>IFERROR(_xlfn.XLOOKUP($B20,PIVOT!$B:$B,PIVOT!T:T,0),0)</f>
        <v>0</v>
      </c>
      <c r="O20" s="50">
        <f t="shared" si="13"/>
        <v>7.01027483126241E-2</v>
      </c>
      <c r="P20" s="50">
        <f>IFERROR(_xlfn.XLOOKUP($B20,PIVOT!$B:$B,PIVOT!AA:AA,0),0)</f>
        <v>0.85069984447900471</v>
      </c>
      <c r="Q20" s="51">
        <f>IFERROR(_xlfn.XLOOKUP($B20,PIVOT!$B:$B,PIVOT!AB:AB,0),0)</f>
        <v>85.069984447900467</v>
      </c>
      <c r="R20" s="49">
        <f>IFERROR(_xlfn.XLOOKUP($B20,PIVOT!$B:$B,PIVOT!P:P,0),0)</f>
        <v>996</v>
      </c>
      <c r="S20" s="36">
        <f>IFERROR(_xlfn.XLOOKUP($B20,PIVOT!$B:$B,PIVOT!V:V,0),0)</f>
        <v>0</v>
      </c>
      <c r="T20" s="50">
        <f t="shared" si="14"/>
        <v>7.5655146221040637E-2</v>
      </c>
      <c r="U20" s="51">
        <f>IFERROR(_xlfn.XLOOKUP($B20,PIVOT!$B:$B,PIVOT!Y:Y,0),0)</f>
        <v>3.641681901279707</v>
      </c>
      <c r="W20" s="42" t="s">
        <v>130</v>
      </c>
      <c r="X20" s="38"/>
      <c r="Y20" s="49">
        <f>IFERROR(_xlfn.XLOOKUP($W20,PIVOT!$B:$B,PIVOT!F:F,0),0)</f>
        <v>21726</v>
      </c>
      <c r="Z20" s="36">
        <f>IFERROR(_xlfn.XLOOKUP($W20,PIVOT!$B:$B,PIVOT!Q:Q,0),0)</f>
        <v>0.1136969448431413</v>
      </c>
      <c r="AA20" s="50">
        <f t="shared" si="5"/>
        <v>5.4206722072659863E-2</v>
      </c>
      <c r="AB20" s="49">
        <f>IFERROR(_xlfn.XLOOKUP($W20,PIVOT!$B:$B,PIVOT!H:H,0),0)</f>
        <v>12543720</v>
      </c>
      <c r="AC20" s="36">
        <f>IFERROR(_xlfn.XLOOKUP($W20,PIVOT!$B:$B,PIVOT!R:R,0),0)</f>
        <v>7.3724324712987954E-2</v>
      </c>
      <c r="AD20" s="50">
        <f t="shared" si="6"/>
        <v>6.1467556959949834E-2</v>
      </c>
      <c r="AE20" s="49">
        <f>IFERROR(_xlfn.XLOOKUP($W20,PIVOT!$B:$B,PIVOT!J:J,0),0)</f>
        <v>21416</v>
      </c>
      <c r="AF20" s="36">
        <f>IFERROR(_xlfn.XLOOKUP($W20,PIVOT!$B:$B,PIVOT!S:S,0),0)</f>
        <v>0.26459994095069383</v>
      </c>
      <c r="AG20" s="50">
        <f t="shared" si="7"/>
        <v>5.6295969170754273E-2</v>
      </c>
      <c r="AH20" s="49">
        <f>IFERROR(_xlfn.XLOOKUP($W20,PIVOT!$B:$B,PIVOT!L:L,0),0)</f>
        <v>30841380</v>
      </c>
      <c r="AI20" s="36">
        <f>IFERROR(_xlfn.XLOOKUP($W20,PIVOT!$B:$B,PIVOT!T:T,0),0)</f>
        <v>0.22866387587066295</v>
      </c>
      <c r="AJ20" s="50">
        <f t="shared" si="8"/>
        <v>6.4796520506907984E-2</v>
      </c>
      <c r="AK20" s="50">
        <f>IFERROR(_xlfn.XLOOKUP($W20,PIVOT!$B:$B,PIVOT!AA:AA,0),0)</f>
        <v>0.89918965444850318</v>
      </c>
      <c r="AL20" s="51">
        <f>IFERROR(_xlfn.XLOOKUP($W20,PIVOT!$B:$B,PIVOT!AB:AB,0),0)</f>
        <v>3.1084261789081413</v>
      </c>
      <c r="AM20" s="49">
        <f>IFERROR(_xlfn.XLOOKUP($W20,PIVOT!$B:$B,PIVOT!P:P,0),0)</f>
        <v>659</v>
      </c>
      <c r="AN20" s="36">
        <f>IFERROR(_xlfn.XLOOKUP($W20,PIVOT!$B:$B,PIVOT!V:V,0),0)</f>
        <v>0.36721991701244816</v>
      </c>
      <c r="AO20" s="50">
        <f t="shared" si="9"/>
        <v>5.005696923661223E-2</v>
      </c>
      <c r="AP20" s="51">
        <f>IFERROR(_xlfn.XLOOKUP($W20,PIVOT!$B:$B,PIVOT!Y:Y,0),0)</f>
        <v>0.23096203054615988</v>
      </c>
    </row>
    <row r="21" spans="2:42" x14ac:dyDescent="0.3">
      <c r="B21" s="42" t="s">
        <v>91</v>
      </c>
      <c r="C21" s="38" t="s">
        <v>75</v>
      </c>
      <c r="D21" s="49">
        <f>IFERROR(_xlfn.XLOOKUP($B21,PIVOT!$B:$B,PIVOT!F:F,0),0)</f>
        <v>32022</v>
      </c>
      <c r="E21" s="36">
        <f>IFERROR(_xlfn.XLOOKUP($B21,PIVOT!$B:$B,PIVOT!Q:Q,0),0)</f>
        <v>-0.31196149631507708</v>
      </c>
      <c r="F21" s="50">
        <f t="shared" si="10"/>
        <v>7.9895408920680935E-2</v>
      </c>
      <c r="G21" s="49">
        <f>IFERROR(_xlfn.XLOOKUP($B21,PIVOT!$B:$B,PIVOT!H:H,0),0)</f>
        <v>18892980</v>
      </c>
      <c r="H21" s="36">
        <f>IFERROR(_xlfn.XLOOKUP($B21,PIVOT!$B:$B,PIVOT!R:R,0),0)</f>
        <v>-0.31196149631507708</v>
      </c>
      <c r="I21" s="50">
        <f t="shared" si="11"/>
        <v>9.25806159810003E-2</v>
      </c>
      <c r="J21" s="49">
        <f>IFERROR(_xlfn.XLOOKUP($B21,PIVOT!$B:$B,PIVOT!J:J,0),0)</f>
        <v>31999</v>
      </c>
      <c r="K21" s="36">
        <f>IFERROR(_xlfn.XLOOKUP($B21,PIVOT!$B:$B,PIVOT!S:S,0),0)</f>
        <v>-0.2091982997232108</v>
      </c>
      <c r="L21" s="50">
        <f t="shared" si="12"/>
        <v>8.4115367832226659E-2</v>
      </c>
      <c r="M21" s="49">
        <f>IFERROR(_xlfn.XLOOKUP($B21,PIVOT!$B:$B,PIVOT!L:L,0),0)</f>
        <v>46398550</v>
      </c>
      <c r="N21" s="36">
        <f>IFERROR(_xlfn.XLOOKUP($B21,PIVOT!$B:$B,PIVOT!T:T,0),0)</f>
        <v>-0.2091982997232108</v>
      </c>
      <c r="O21" s="50">
        <f t="shared" si="13"/>
        <v>9.7481519846576103E-2</v>
      </c>
      <c r="P21" s="50">
        <f>IFERROR(_xlfn.XLOOKUP($B21,PIVOT!$B:$B,PIVOT!AA:AA,0),0)</f>
        <v>0.87668493150684934</v>
      </c>
      <c r="Q21" s="51">
        <f>IFERROR(_xlfn.XLOOKUP($B21,PIVOT!$B:$B,PIVOT!AB:AB,0),0)</f>
        <v>0.72579746301170145</v>
      </c>
      <c r="R21" s="49">
        <f>IFERROR(_xlfn.XLOOKUP($B21,PIVOT!$B:$B,PIVOT!P:P,0),0)</f>
        <v>1298</v>
      </c>
      <c r="S21" s="36">
        <f>IFERROR(_xlfn.XLOOKUP($B21,PIVOT!$B:$B,PIVOT!V:V,0),0)</f>
        <v>-0.18824265165728582</v>
      </c>
      <c r="T21" s="50">
        <f t="shared" si="14"/>
        <v>9.859475883023168E-2</v>
      </c>
      <c r="U21" s="51">
        <f>IFERROR(_xlfn.XLOOKUP($B21,PIVOT!$B:$B,PIVOT!Y:Y,0),0)</f>
        <v>0.10471602630524116</v>
      </c>
      <c r="W21" s="42" t="s">
        <v>123</v>
      </c>
      <c r="X21" s="38"/>
      <c r="Y21" s="49">
        <f>IFERROR(_xlfn.XLOOKUP($W21,PIVOT!$B:$B,PIVOT!F:F,0),0)</f>
        <v>19021</v>
      </c>
      <c r="Z21" s="36">
        <f>IFERROR(_xlfn.XLOOKUP($W21,PIVOT!$B:$B,PIVOT!Q:Q,0),0)</f>
        <v>0.24409706324808678</v>
      </c>
      <c r="AA21" s="50">
        <f t="shared" si="5"/>
        <v>4.7457703237782527E-2</v>
      </c>
      <c r="AB21" s="49">
        <f>IFERROR(_xlfn.XLOOKUP($W21,PIVOT!$B:$B,PIVOT!H:H,0),0)</f>
        <v>10790100</v>
      </c>
      <c r="AC21" s="36">
        <f>IFERROR(_xlfn.XLOOKUP($W21,PIVOT!$B:$B,PIVOT!R:R,0),0)</f>
        <v>0.18142281843922237</v>
      </c>
      <c r="AD21" s="50">
        <f t="shared" si="6"/>
        <v>5.2874353569240605E-2</v>
      </c>
      <c r="AE21" s="49">
        <f>IFERROR(_xlfn.XLOOKUP($W21,PIVOT!$B:$B,PIVOT!J:J,0),0)</f>
        <v>18700</v>
      </c>
      <c r="AF21" s="36">
        <f>IFERROR(_xlfn.XLOOKUP($W21,PIVOT!$B:$B,PIVOT!S:S,0),0)</f>
        <v>0.44267859898163864</v>
      </c>
      <c r="AG21" s="50">
        <f t="shared" si="7"/>
        <v>4.915645421615171E-2</v>
      </c>
      <c r="AH21" s="49">
        <f>IFERROR(_xlfn.XLOOKUP($W21,PIVOT!$B:$B,PIVOT!L:L,0),0)</f>
        <v>26464220</v>
      </c>
      <c r="AI21" s="36">
        <f>IFERROR(_xlfn.XLOOKUP($W21,PIVOT!$B:$B,PIVOT!T:T,0),0)</f>
        <v>0.38079426315641185</v>
      </c>
      <c r="AJ21" s="50">
        <f t="shared" si="8"/>
        <v>5.5600280335358673E-2</v>
      </c>
      <c r="AK21" s="50">
        <f>IFERROR(_xlfn.XLOOKUP($W21,PIVOT!$B:$B,PIVOT!AA:AA,0),0)</f>
        <v>0.89281451420386726</v>
      </c>
      <c r="AL21" s="51">
        <f>IFERROR(_xlfn.XLOOKUP($W21,PIVOT!$B:$B,PIVOT!AB:AB,0),0)</f>
        <v>4.5015442976187199</v>
      </c>
      <c r="AM21" s="49">
        <f>IFERROR(_xlfn.XLOOKUP($W21,PIVOT!$B:$B,PIVOT!P:P,0),0)</f>
        <v>551</v>
      </c>
      <c r="AN21" s="36">
        <f>IFERROR(_xlfn.XLOOKUP($W21,PIVOT!$B:$B,PIVOT!V:V,0),0)</f>
        <v>0.36724565756823813</v>
      </c>
      <c r="AO21" s="50">
        <f t="shared" si="9"/>
        <v>4.1853399164451195E-2</v>
      </c>
      <c r="AP21" s="51">
        <f>IFERROR(_xlfn.XLOOKUP($W21,PIVOT!$B:$B,PIVOT!Y:Y,0),0)</f>
        <v>-0.16256403951657972</v>
      </c>
    </row>
    <row r="22" spans="2:42" x14ac:dyDescent="0.3">
      <c r="B22" s="42" t="s">
        <v>87</v>
      </c>
      <c r="C22" s="38" t="s">
        <v>75</v>
      </c>
      <c r="D22" s="49">
        <f>IFERROR(_xlfn.XLOOKUP($B22,PIVOT!$B:$B,PIVOT!F:F,0),0)</f>
        <v>29909</v>
      </c>
      <c r="E22" s="36">
        <f>IFERROR(_xlfn.XLOOKUP($B22,PIVOT!$B:$B,PIVOT!Q:Q,0),0)</f>
        <v>-0.33053541051123647</v>
      </c>
      <c r="F22" s="50">
        <f t="shared" si="10"/>
        <v>7.4623439679240719E-2</v>
      </c>
      <c r="G22" s="49">
        <f>IFERROR(_xlfn.XLOOKUP($B22,PIVOT!$B:$B,PIVOT!H:H,0),0)</f>
        <v>16749040</v>
      </c>
      <c r="H22" s="36">
        <f>IFERROR(_xlfn.XLOOKUP($B22,PIVOT!$B:$B,PIVOT!R:R,0),0)</f>
        <v>-0.33053541051123647</v>
      </c>
      <c r="I22" s="50">
        <f t="shared" si="11"/>
        <v>8.2074741003823282E-2</v>
      </c>
      <c r="J22" s="49">
        <f>IFERROR(_xlfn.XLOOKUP($B22,PIVOT!$B:$B,PIVOT!J:J,0),0)</f>
        <v>29554</v>
      </c>
      <c r="K22" s="36">
        <f>IFERROR(_xlfn.XLOOKUP($B22,PIVOT!$B:$B,PIVOT!S:S,0),0)</f>
        <v>-0.23601488987695174</v>
      </c>
      <c r="L22" s="50">
        <f t="shared" si="12"/>
        <v>7.7688227160649603E-2</v>
      </c>
      <c r="M22" s="49">
        <f>IFERROR(_xlfn.XLOOKUP($B22,PIVOT!$B:$B,PIVOT!L:L,0),0)</f>
        <v>40488980</v>
      </c>
      <c r="N22" s="36">
        <f>IFERROR(_xlfn.XLOOKUP($B22,PIVOT!$B:$B,PIVOT!T:T,0),0)</f>
        <v>-0.23601488987695174</v>
      </c>
      <c r="O22" s="50">
        <f t="shared" si="13"/>
        <v>8.5065746826950908E-2</v>
      </c>
      <c r="P22" s="50">
        <f>IFERROR(_xlfn.XLOOKUP($B22,PIVOT!$B:$B,PIVOT!AA:AA,0),0)</f>
        <v>0.85957768599848761</v>
      </c>
      <c r="Q22" s="51">
        <f>IFERROR(_xlfn.XLOOKUP($B22,PIVOT!$B:$B,PIVOT!AB:AB,0),0)</f>
        <v>-0.63010856014765748</v>
      </c>
      <c r="R22" s="49">
        <f>IFERROR(_xlfn.XLOOKUP($B22,PIVOT!$B:$B,PIVOT!P:P,0),0)</f>
        <v>1134</v>
      </c>
      <c r="S22" s="36">
        <f>IFERROR(_xlfn.XLOOKUP($B22,PIVOT!$B:$B,PIVOT!V:V,0),0)</f>
        <v>-0.25345622119815669</v>
      </c>
      <c r="T22" s="50">
        <f t="shared" si="14"/>
        <v>8.613748575769084E-2</v>
      </c>
      <c r="U22" s="51">
        <f>IFERROR(_xlfn.XLOOKUP($B22,PIVOT!$B:$B,PIVOT!Y:Y,0),0)</f>
        <v>-8.964398144721622E-2</v>
      </c>
      <c r="W22" s="42" t="s">
        <v>128</v>
      </c>
      <c r="X22" s="38"/>
      <c r="Y22" s="49">
        <f>IFERROR(_xlfn.XLOOKUP($W22,PIVOT!$B:$B,PIVOT!F:F,0),0)</f>
        <v>17525</v>
      </c>
      <c r="Z22" s="36">
        <f>IFERROR(_xlfn.XLOOKUP($W22,PIVOT!$B:$B,PIVOT!Q:Q,0),0)</f>
        <v>8.3663121444471855E-2</v>
      </c>
      <c r="AA22" s="50">
        <f t="shared" si="5"/>
        <v>4.372515899490767E-2</v>
      </c>
      <c r="AB22" s="49">
        <f>IFERROR(_xlfn.XLOOKUP($W22,PIVOT!$B:$B,PIVOT!H:H,0),0)</f>
        <v>10004140</v>
      </c>
      <c r="AC22" s="36">
        <f>IFERROR(_xlfn.XLOOKUP($W22,PIVOT!$B:$B,PIVOT!R:R,0),0)</f>
        <v>3.4884983929714952E-2</v>
      </c>
      <c r="AD22" s="50">
        <f t="shared" si="6"/>
        <v>4.9022940984437838E-2</v>
      </c>
      <c r="AE22" s="49">
        <f>IFERROR(_xlfn.XLOOKUP($W22,PIVOT!$B:$B,PIVOT!J:J,0),0)</f>
        <v>11982</v>
      </c>
      <c r="AF22" s="36">
        <f>IFERROR(_xlfn.XLOOKUP($W22,PIVOT!$B:$B,PIVOT!S:S,0),0)</f>
        <v>1.6198795691629186E-2</v>
      </c>
      <c r="AG22" s="50">
        <f t="shared" si="7"/>
        <v>3.1496932321814428E-2</v>
      </c>
      <c r="AH22" s="49">
        <f>IFERROR(_xlfn.XLOOKUP($W22,PIVOT!$B:$B,PIVOT!L:L,0),0)</f>
        <v>17234040</v>
      </c>
      <c r="AI22" s="36">
        <f>IFERROR(_xlfn.XLOOKUP($W22,PIVOT!$B:$B,PIVOT!T:T,0),0)</f>
        <v>-1.6065825351803897E-2</v>
      </c>
      <c r="AJ22" s="50">
        <f t="shared" si="8"/>
        <v>3.6208036938582919E-2</v>
      </c>
      <c r="AK22" s="50">
        <f>IFERROR(_xlfn.XLOOKUP($W22,PIVOT!$B:$B,PIVOT!AA:AA,0),0)</f>
        <v>0.58074835207444742</v>
      </c>
      <c r="AL22" s="51">
        <f>IFERROR(_xlfn.XLOOKUP($W22,PIVOT!$B:$B,PIVOT!AB:AB,0),0)</f>
        <v>-14.835132638214422</v>
      </c>
      <c r="AM22" s="49">
        <f>IFERROR(_xlfn.XLOOKUP($W22,PIVOT!$B:$B,PIVOT!P:P,0),0)</f>
        <v>1319</v>
      </c>
      <c r="AN22" s="36">
        <f>IFERROR(_xlfn.XLOOKUP($W22,PIVOT!$B:$B,PIVOT!V:V,0),0)</f>
        <v>3.5321821036106815E-2</v>
      </c>
      <c r="AO22" s="50">
        <f t="shared" si="9"/>
        <v>0.1001898974553741</v>
      </c>
      <c r="AP22" s="51">
        <f>IFERROR(_xlfn.XLOOKUP($W22,PIVOT!$B:$B,PIVOT!Y:Y,0),0)</f>
        <v>0.20332777740664637</v>
      </c>
    </row>
    <row r="23" spans="2:42" x14ac:dyDescent="0.3">
      <c r="B23" s="42" t="s">
        <v>85</v>
      </c>
      <c r="C23" s="38" t="s">
        <v>134</v>
      </c>
      <c r="D23" s="49">
        <f>IFERROR(_xlfn.XLOOKUP($B23,PIVOT!$B:$B,PIVOT!F:F,0),0)</f>
        <v>29626</v>
      </c>
      <c r="E23" s="36">
        <f>IFERROR(_xlfn.XLOOKUP($B23,PIVOT!$B:$B,PIVOT!Q:Q,0),0)</f>
        <v>0</v>
      </c>
      <c r="F23" s="50">
        <f t="shared" si="10"/>
        <v>7.3917350093188852E-2</v>
      </c>
      <c r="G23" s="49">
        <f>IFERROR(_xlfn.XLOOKUP($B23,PIVOT!$B:$B,PIVOT!H:H,0),0)</f>
        <v>13924220</v>
      </c>
      <c r="H23" s="36">
        <f>IFERROR(_xlfn.XLOOKUP($B23,PIVOT!$B:$B,PIVOT!R:R,0),0)</f>
        <v>0</v>
      </c>
      <c r="I23" s="50">
        <f t="shared" si="11"/>
        <v>6.8232373328874746E-2</v>
      </c>
      <c r="J23" s="49">
        <f>IFERROR(_xlfn.XLOOKUP($B23,PIVOT!$B:$B,PIVOT!J:J,0),0)</f>
        <v>23144</v>
      </c>
      <c r="K23" s="36">
        <f>IFERROR(_xlfn.XLOOKUP($B23,PIVOT!$B:$B,PIVOT!S:S,0),0)</f>
        <v>0</v>
      </c>
      <c r="L23" s="50">
        <f t="shared" si="12"/>
        <v>6.0838340982813641E-2</v>
      </c>
      <c r="M23" s="49">
        <f>IFERROR(_xlfn.XLOOKUP($B23,PIVOT!$B:$B,PIVOT!L:L,0),0)</f>
        <v>26615600</v>
      </c>
      <c r="N23" s="36">
        <f>IFERROR(_xlfn.XLOOKUP($B23,PIVOT!$B:$B,PIVOT!T:T,0),0)</f>
        <v>0</v>
      </c>
      <c r="O23" s="50">
        <f t="shared" si="13"/>
        <v>5.5918323732714298E-2</v>
      </c>
      <c r="P23" s="50">
        <f>IFERROR(_xlfn.XLOOKUP($B23,PIVOT!$B:$B,PIVOT!AA:AA,0),0)</f>
        <v>0.78120569769796799</v>
      </c>
      <c r="Q23" s="51">
        <f>IFERROR(_xlfn.XLOOKUP($B23,PIVOT!$B:$B,PIVOT!AB:AB,0),0)</f>
        <v>78.120569769796802</v>
      </c>
      <c r="R23" s="49">
        <f>IFERROR(_xlfn.XLOOKUP($B23,PIVOT!$B:$B,PIVOT!P:P,0),0)</f>
        <v>814</v>
      </c>
      <c r="S23" s="36">
        <f>IFERROR(_xlfn.XLOOKUP($B23,PIVOT!$B:$B,PIVOT!V:V,0),0)</f>
        <v>0</v>
      </c>
      <c r="T23" s="50">
        <f t="shared" si="14"/>
        <v>6.1830611469806306E-2</v>
      </c>
      <c r="U23" s="51">
        <f>IFERROR(_xlfn.XLOOKUP($B23,PIVOT!$B:$B,PIVOT!Y:Y,0),0)</f>
        <v>3.5171102661596962</v>
      </c>
      <c r="W23" s="42" t="s">
        <v>124</v>
      </c>
      <c r="X23" s="38"/>
      <c r="Y23" s="49">
        <f>IFERROR(_xlfn.XLOOKUP($W23,PIVOT!$B:$B,PIVOT!F:F,0),0)</f>
        <v>17338</v>
      </c>
      <c r="Z23" s="36">
        <f>IFERROR(_xlfn.XLOOKUP($W23,PIVOT!$B:$B,PIVOT!Q:Q,0),0)</f>
        <v>-6.7749220346273842E-2</v>
      </c>
      <c r="AA23" s="50">
        <f t="shared" si="5"/>
        <v>4.3258590964548316E-2</v>
      </c>
      <c r="AB23" s="49">
        <f>IFERROR(_xlfn.XLOOKUP($W23,PIVOT!$B:$B,PIVOT!H:H,0),0)</f>
        <v>9624010</v>
      </c>
      <c r="AC23" s="36">
        <f>IFERROR(_xlfn.XLOOKUP($W23,PIVOT!$B:$B,PIVOT!R:R,0),0)</f>
        <v>-0.10631116014137054</v>
      </c>
      <c r="AD23" s="50">
        <f t="shared" si="6"/>
        <v>4.7160203102279613E-2</v>
      </c>
      <c r="AE23" s="49">
        <f>IFERROR(_xlfn.XLOOKUP($W23,PIVOT!$B:$B,PIVOT!J:J,0),0)</f>
        <v>12333</v>
      </c>
      <c r="AF23" s="36">
        <f>IFERROR(_xlfn.XLOOKUP($W23,PIVOT!$B:$B,PIVOT!S:S,0),0)</f>
        <v>-4.801235044384411E-2</v>
      </c>
      <c r="AG23" s="50">
        <f t="shared" si="7"/>
        <v>3.2419601596138985E-2</v>
      </c>
      <c r="AH23" s="49">
        <f>IFERROR(_xlfn.XLOOKUP($W23,PIVOT!$B:$B,PIVOT!L:L,0),0)</f>
        <v>17091390</v>
      </c>
      <c r="AI23" s="36">
        <f>IFERROR(_xlfn.XLOOKUP($W23,PIVOT!$B:$B,PIVOT!T:T,0),0)</f>
        <v>-8.7452721187955551E-2</v>
      </c>
      <c r="AJ23" s="50">
        <f t="shared" si="8"/>
        <v>3.5908334926211538E-2</v>
      </c>
      <c r="AK23" s="50">
        <f>IFERROR(_xlfn.XLOOKUP($W23,PIVOT!$B:$B,PIVOT!AA:AA,0),0)</f>
        <v>0.57749578572766436</v>
      </c>
      <c r="AL23" s="51">
        <f>IFERROR(_xlfn.XLOOKUP($W23,PIVOT!$B:$B,PIVOT!AB:AB,0),0)</f>
        <v>-11.90844917215237</v>
      </c>
      <c r="AM23" s="49">
        <f>IFERROR(_xlfn.XLOOKUP($W23,PIVOT!$B:$B,PIVOT!P:P,0),0)</f>
        <v>1601</v>
      </c>
      <c r="AN23" s="36">
        <f>IFERROR(_xlfn.XLOOKUP($W23,PIVOT!$B:$B,PIVOT!V:V,0),0)</f>
        <v>-1.4769230769230757E-2</v>
      </c>
      <c r="AO23" s="50">
        <f t="shared" si="9"/>
        <v>0.12161033042157235</v>
      </c>
      <c r="AP23" s="51">
        <f>IFERROR(_xlfn.XLOOKUP($W23,PIVOT!$B:$B,PIVOT!Y:Y,0),0)</f>
        <v>0.43801240145338871</v>
      </c>
    </row>
    <row r="24" spans="2:42" x14ac:dyDescent="0.3">
      <c r="B24" s="42" t="s">
        <v>93</v>
      </c>
      <c r="C24" s="38" t="s">
        <v>134</v>
      </c>
      <c r="D24" s="49">
        <f>IFERROR(_xlfn.XLOOKUP($B24,PIVOT!$B:$B,PIVOT!F:F,0),0)</f>
        <v>28681</v>
      </c>
      <c r="E24" s="36">
        <f>IFERROR(_xlfn.XLOOKUP($B24,PIVOT!$B:$B,PIVOT!Q:Q,0),0)</f>
        <v>0</v>
      </c>
      <c r="F24" s="50">
        <f t="shared" si="10"/>
        <v>7.1559559779340767E-2</v>
      </c>
      <c r="G24" s="49">
        <f>IFERROR(_xlfn.XLOOKUP($B24,PIVOT!$B:$B,PIVOT!H:H,0),0)</f>
        <v>16061360</v>
      </c>
      <c r="H24" s="36">
        <f>IFERROR(_xlfn.XLOOKUP($B24,PIVOT!$B:$B,PIVOT!R:R,0),0)</f>
        <v>0</v>
      </c>
      <c r="I24" s="50">
        <f t="shared" si="11"/>
        <v>7.8704926501409464E-2</v>
      </c>
      <c r="J24" s="49">
        <f>IFERROR(_xlfn.XLOOKUP($B24,PIVOT!$B:$B,PIVOT!J:J,0),0)</f>
        <v>24479</v>
      </c>
      <c r="K24" s="36">
        <f>IFERROR(_xlfn.XLOOKUP($B24,PIVOT!$B:$B,PIVOT!S:S,0),0)</f>
        <v>0</v>
      </c>
      <c r="L24" s="50">
        <f t="shared" si="12"/>
        <v>6.4347638650116445E-2</v>
      </c>
      <c r="M24" s="49">
        <f>IFERROR(_xlfn.XLOOKUP($B24,PIVOT!$B:$B,PIVOT!L:L,0),0)</f>
        <v>34270600</v>
      </c>
      <c r="N24" s="36">
        <f>IFERROR(_xlfn.XLOOKUP($B24,PIVOT!$B:$B,PIVOT!T:T,0),0)</f>
        <v>0</v>
      </c>
      <c r="O24" s="50">
        <f t="shared" si="13"/>
        <v>7.2001176201714728E-2</v>
      </c>
      <c r="P24" s="50">
        <f>IFERROR(_xlfn.XLOOKUP($B24,PIVOT!$B:$B,PIVOT!AA:AA,0),0)</f>
        <v>0.85349185872180189</v>
      </c>
      <c r="Q24" s="51">
        <f>IFERROR(_xlfn.XLOOKUP($B24,PIVOT!$B:$B,PIVOT!AB:AB,0),0)</f>
        <v>85.349185872180186</v>
      </c>
      <c r="R24" s="49">
        <f>IFERROR(_xlfn.XLOOKUP($B24,PIVOT!$B:$B,PIVOT!P:P,0),0)</f>
        <v>914</v>
      </c>
      <c r="S24" s="36">
        <f>IFERROR(_xlfn.XLOOKUP($B24,PIVOT!$B:$B,PIVOT!V:V,0),0)</f>
        <v>0</v>
      </c>
      <c r="T24" s="50">
        <f t="shared" si="14"/>
        <v>6.9426509684770224E-2</v>
      </c>
      <c r="U24" s="51">
        <f>IFERROR(_xlfn.XLOOKUP($B24,PIVOT!$B:$B,PIVOT!Y:Y,0),0)</f>
        <v>3.7338126557457412</v>
      </c>
      <c r="W24" s="42" t="s">
        <v>122</v>
      </c>
      <c r="X24" s="38"/>
      <c r="Y24" s="49">
        <f>IFERROR(_xlfn.XLOOKUP($W24,PIVOT!$B:$B,PIVOT!F:F,0),0)</f>
        <v>13881</v>
      </c>
      <c r="Z24" s="36">
        <f>IFERROR(_xlfn.XLOOKUP($W24,PIVOT!$B:$B,PIVOT!Q:Q,0),0)</f>
        <v>3.2523850823937828E-3</v>
      </c>
      <c r="AA24" s="50">
        <f t="shared" si="5"/>
        <v>3.4633319943413031E-2</v>
      </c>
      <c r="AB24" s="49">
        <f>IFERROR(_xlfn.XLOOKUP($W24,PIVOT!$B:$B,PIVOT!H:H,0),0)</f>
        <v>7722000</v>
      </c>
      <c r="AC24" s="36">
        <f>IFERROR(_xlfn.XLOOKUP($W24,PIVOT!$B:$B,PIVOT!R:R,0),0)</f>
        <v>-3.8889981405097584E-2</v>
      </c>
      <c r="AD24" s="50">
        <f t="shared" si="6"/>
        <v>3.7839849330560046E-2</v>
      </c>
      <c r="AE24" s="49">
        <f>IFERROR(_xlfn.XLOOKUP($W24,PIVOT!$B:$B,PIVOT!J:J,0),0)</f>
        <v>12204</v>
      </c>
      <c r="AF24" s="36">
        <f>IFERROR(_xlfn.XLOOKUP($W24,PIVOT!$B:$B,PIVOT!S:S,0),0)</f>
        <v>0.17810599478714151</v>
      </c>
      <c r="AG24" s="50">
        <f t="shared" si="7"/>
        <v>3.2080500922669272E-2</v>
      </c>
      <c r="AH24" s="49">
        <f>IFERROR(_xlfn.XLOOKUP($W24,PIVOT!$B:$B,PIVOT!L:L,0),0)</f>
        <v>17214260</v>
      </c>
      <c r="AI24" s="36">
        <f>IFERROR(_xlfn.XLOOKUP($W24,PIVOT!$B:$B,PIVOT!T:T,0),0)</f>
        <v>0.16056928657147096</v>
      </c>
      <c r="AJ24" s="50">
        <f t="shared" si="8"/>
        <v>3.6166479940302469E-2</v>
      </c>
      <c r="AK24" s="50">
        <f>IFERROR(_xlfn.XLOOKUP($W24,PIVOT!$B:$B,PIVOT!AA:AA,0),0)</f>
        <v>0.7227716908498667</v>
      </c>
      <c r="AL24" s="51">
        <f>IFERROR(_xlfn.XLOOKUP($W24,PIVOT!$B:$B,PIVOT!AB:AB,0),0)</f>
        <v>-2.592735511717581</v>
      </c>
      <c r="AM24" s="49">
        <f>IFERROR(_xlfn.XLOOKUP($W24,PIVOT!$B:$B,PIVOT!P:P,0),0)</f>
        <v>548</v>
      </c>
      <c r="AN24" s="36">
        <f>IFERROR(_xlfn.XLOOKUP($W24,PIVOT!$B:$B,PIVOT!V:V,0),0)</f>
        <v>0.15856236786469347</v>
      </c>
      <c r="AO24" s="50">
        <f t="shared" si="9"/>
        <v>4.1625522218002281E-2</v>
      </c>
      <c r="AP24" s="51">
        <f>IFERROR(_xlfn.XLOOKUP($W24,PIVOT!$B:$B,PIVOT!Y:Y,0),0)</f>
        <v>-7.5746767734496956E-2</v>
      </c>
    </row>
    <row r="25" spans="2:42" x14ac:dyDescent="0.3">
      <c r="B25" s="42" t="s">
        <v>84</v>
      </c>
      <c r="C25" s="38" t="s">
        <v>75</v>
      </c>
      <c r="D25" s="49">
        <f>IFERROR(_xlfn.XLOOKUP($B25,PIVOT!$B:$B,PIVOT!F:F,0),0)</f>
        <v>24137</v>
      </c>
      <c r="E25" s="36">
        <f>IFERROR(_xlfn.XLOOKUP($B25,PIVOT!$B:$B,PIVOT!Q:Q,0),0)</f>
        <v>-0.27891136139575179</v>
      </c>
      <c r="F25" s="50">
        <f t="shared" si="10"/>
        <v>6.0222206143228901E-2</v>
      </c>
      <c r="G25" s="49">
        <f>IFERROR(_xlfn.XLOOKUP($B25,PIVOT!$B:$B,PIVOT!H:H,0),0)</f>
        <v>6275620</v>
      </c>
      <c r="H25" s="36">
        <f>IFERROR(_xlfn.XLOOKUP($B25,PIVOT!$B:$B,PIVOT!R:R,0),0)</f>
        <v>-0.27891136139575179</v>
      </c>
      <c r="I25" s="50">
        <f t="shared" si="11"/>
        <v>3.0752203477835954E-2</v>
      </c>
      <c r="J25" s="49">
        <f>IFERROR(_xlfn.XLOOKUP($B25,PIVOT!$B:$B,PIVOT!J:J,0),0)</f>
        <v>24164</v>
      </c>
      <c r="K25" s="36">
        <f>IFERROR(_xlfn.XLOOKUP($B25,PIVOT!$B:$B,PIVOT!S:S,0),0)</f>
        <v>-0.2189287907683356</v>
      </c>
      <c r="L25" s="50">
        <f t="shared" si="12"/>
        <v>6.3519602121876462E-2</v>
      </c>
      <c r="M25" s="49">
        <f>IFERROR(_xlfn.XLOOKUP($B25,PIVOT!$B:$B,PIVOT!L:L,0),0)</f>
        <v>14740040</v>
      </c>
      <c r="N25" s="36">
        <f>IFERROR(_xlfn.XLOOKUP($B25,PIVOT!$B:$B,PIVOT!T:T,0),0)</f>
        <v>-0.2189287907683356</v>
      </c>
      <c r="O25" s="50">
        <f t="shared" si="13"/>
        <v>3.0968241503222096E-2</v>
      </c>
      <c r="P25" s="50">
        <f>IFERROR(_xlfn.XLOOKUP($B25,PIVOT!$B:$B,PIVOT!AA:AA,0),0)</f>
        <v>0.93513931888544888</v>
      </c>
      <c r="Q25" s="51">
        <f>IFERROR(_xlfn.XLOOKUP($B25,PIVOT!$B:$B,PIVOT!AB:AB,0),0)</f>
        <v>1.0901873780438831</v>
      </c>
      <c r="R25" s="49">
        <f>IFERROR(_xlfn.XLOOKUP($B25,PIVOT!$B:$B,PIVOT!P:P,0),0)</f>
        <v>665</v>
      </c>
      <c r="S25" s="36">
        <f>IFERROR(_xlfn.XLOOKUP($B25,PIVOT!$B:$B,PIVOT!V:V,0),0)</f>
        <v>-0.20168067226890751</v>
      </c>
      <c r="T25" s="50">
        <f t="shared" si="14"/>
        <v>5.0512723129510065E-2</v>
      </c>
      <c r="U25" s="51">
        <f>IFERROR(_xlfn.XLOOKUP($B25,PIVOT!$B:$B,PIVOT!Y:Y,0),0)</f>
        <v>5.9459041177055069E-2</v>
      </c>
      <c r="W25" s="42" t="s">
        <v>132</v>
      </c>
      <c r="X25" s="38"/>
      <c r="Y25" s="49">
        <f>IFERROR(_xlfn.XLOOKUP($W25,PIVOT!$B:$B,PIVOT!F:F,0),0)</f>
        <v>12931</v>
      </c>
      <c r="Z25" s="36">
        <f>IFERROR(_xlfn.XLOOKUP($W25,PIVOT!$B:$B,PIVOT!Q:Q,0),0)</f>
        <v>-0.12427197616145202</v>
      </c>
      <c r="AA25" s="50">
        <f t="shared" si="5"/>
        <v>3.226305454853929E-2</v>
      </c>
      <c r="AB25" s="49">
        <f>IFERROR(_xlfn.XLOOKUP($W25,PIVOT!$B:$B,PIVOT!H:H,0),0)</f>
        <v>7169800</v>
      </c>
      <c r="AC25" s="36">
        <f>IFERROR(_xlfn.XLOOKUP($W25,PIVOT!$B:$B,PIVOT!R:R,0),0)</f>
        <v>-0.16021190892554493</v>
      </c>
      <c r="AD25" s="50">
        <f t="shared" si="6"/>
        <v>3.513392278299008E-2</v>
      </c>
      <c r="AE25" s="49">
        <f>IFERROR(_xlfn.XLOOKUP($W25,PIVOT!$B:$B,PIVOT!J:J,0),0)</f>
        <v>10732</v>
      </c>
      <c r="AF25" s="36">
        <f>IFERROR(_xlfn.XLOOKUP($W25,PIVOT!$B:$B,PIVOT!S:S,0),0)</f>
        <v>-0.12148002619515386</v>
      </c>
      <c r="AG25" s="50">
        <f t="shared" si="7"/>
        <v>2.8211073082766852E-2</v>
      </c>
      <c r="AH25" s="49">
        <f>IFERROR(_xlfn.XLOOKUP($W25,PIVOT!$B:$B,PIVOT!L:L,0),0)</f>
        <v>14899860</v>
      </c>
      <c r="AI25" s="36">
        <f>IFERROR(_xlfn.XLOOKUP($W25,PIVOT!$B:$B,PIVOT!T:T,0),0)</f>
        <v>-0.14816373247287529</v>
      </c>
      <c r="AJ25" s="50">
        <f t="shared" si="8"/>
        <v>3.1304017007022962E-2</v>
      </c>
      <c r="AK25" s="50">
        <f>IFERROR(_xlfn.XLOOKUP($W25,PIVOT!$B:$B,PIVOT!AA:AA,0),0)</f>
        <v>0.71584845250800422</v>
      </c>
      <c r="AL25" s="51">
        <f>IFERROR(_xlfn.XLOOKUP($W25,PIVOT!$B:$B,PIVOT!AB:AB,0),0)</f>
        <v>-11.145752067362924</v>
      </c>
      <c r="AM25" s="49">
        <f>IFERROR(_xlfn.XLOOKUP($W25,PIVOT!$B:$B,PIVOT!P:P,0),0)</f>
        <v>446</v>
      </c>
      <c r="AN25" s="36">
        <f>IFERROR(_xlfn.XLOOKUP($W25,PIVOT!$B:$B,PIVOT!V:V,0),0)</f>
        <v>-8.7934560327198374E-2</v>
      </c>
      <c r="AO25" s="50">
        <f t="shared" si="9"/>
        <v>3.3877706038739082E-2</v>
      </c>
      <c r="AP25" s="51">
        <f>IFERROR(_xlfn.XLOOKUP($W25,PIVOT!$B:$B,PIVOT!Y:Y,0),0)</f>
        <v>0.15284879621161249</v>
      </c>
    </row>
    <row r="26" spans="2:42" x14ac:dyDescent="0.3">
      <c r="B26" s="42" t="s">
        <v>79</v>
      </c>
      <c r="C26" s="38" t="s">
        <v>75</v>
      </c>
      <c r="D26" s="49">
        <f>IFERROR(_xlfn.XLOOKUP($B26,PIVOT!$B:$B,PIVOT!F:F,0),0)</f>
        <v>22159</v>
      </c>
      <c r="E26" s="36">
        <f>IFERROR(_xlfn.XLOOKUP($B26,PIVOT!$B:$B,PIVOT!Q:Q,0),0)</f>
        <v>-0.29166000703257355</v>
      </c>
      <c r="F26" s="50">
        <f t="shared" si="10"/>
        <v>5.528706408948126E-2</v>
      </c>
      <c r="G26" s="49">
        <f>IFERROR(_xlfn.XLOOKUP($B26,PIVOT!$B:$B,PIVOT!H:H,0),0)</f>
        <v>15732890</v>
      </c>
      <c r="H26" s="36">
        <f>IFERROR(_xlfn.XLOOKUP($B26,PIVOT!$B:$B,PIVOT!R:R,0),0)</f>
        <v>-0.29166000703257355</v>
      </c>
      <c r="I26" s="50">
        <f t="shared" si="11"/>
        <v>7.7095336329224912E-2</v>
      </c>
      <c r="J26" s="49">
        <f>IFERROR(_xlfn.XLOOKUP($B26,PIVOT!$B:$B,PIVOT!J:J,0),0)</f>
        <v>22510</v>
      </c>
      <c r="K26" s="36">
        <f>IFERROR(_xlfn.XLOOKUP($B26,PIVOT!$B:$B,PIVOT!S:S,0),0)</f>
        <v>-0.18915024674903647</v>
      </c>
      <c r="L26" s="50">
        <f t="shared" si="12"/>
        <v>5.9171753176768711E-2</v>
      </c>
      <c r="M26" s="49">
        <f>IFERROR(_xlfn.XLOOKUP($B26,PIVOT!$B:$B,PIVOT!L:L,0),0)</f>
        <v>40067800</v>
      </c>
      <c r="N26" s="36">
        <f>IFERROR(_xlfn.XLOOKUP($B26,PIVOT!$B:$B,PIVOT!T:T,0),0)</f>
        <v>-0.18915024674903647</v>
      </c>
      <c r="O26" s="50">
        <f t="shared" si="13"/>
        <v>8.4180864292281582E-2</v>
      </c>
      <c r="P26" s="50">
        <f>IFERROR(_xlfn.XLOOKUP($B26,PIVOT!$B:$B,PIVOT!AA:AA,0),0)</f>
        <v>0.90905419594540016</v>
      </c>
      <c r="Q26" s="51">
        <f>IFERROR(_xlfn.XLOOKUP($B26,PIVOT!$B:$B,PIVOT!AB:AB,0),0)</f>
        <v>2.1639306069109465</v>
      </c>
      <c r="R26" s="49">
        <f>IFERROR(_xlfn.XLOOKUP($B26,PIVOT!$B:$B,PIVOT!P:P,0),0)</f>
        <v>700</v>
      </c>
      <c r="S26" s="36">
        <f>IFERROR(_xlfn.XLOOKUP($B26,PIVOT!$B:$B,PIVOT!V:V,0),0)</f>
        <v>-0.23830250272034825</v>
      </c>
      <c r="T26" s="50">
        <f t="shared" si="14"/>
        <v>5.3171287504747436E-2</v>
      </c>
      <c r="U26" s="51">
        <f>IFERROR(_xlfn.XLOOKUP($B26,PIVOT!$B:$B,PIVOT!Y:Y,0),0)</f>
        <v>-0.20067047195751025</v>
      </c>
    </row>
    <row r="27" spans="2:42" x14ac:dyDescent="0.3">
      <c r="B27" s="42" t="s">
        <v>92</v>
      </c>
      <c r="C27" s="38" t="s">
        <v>75</v>
      </c>
      <c r="D27" s="49">
        <f>IFERROR(_xlfn.XLOOKUP($B27,PIVOT!$B:$B,PIVOT!F:F,0),0)</f>
        <v>21798</v>
      </c>
      <c r="E27" s="36">
        <f>IFERROR(_xlfn.XLOOKUP($B27,PIVOT!$B:$B,PIVOT!Q:Q,0),0)</f>
        <v>-0.33526469870700171</v>
      </c>
      <c r="F27" s="50">
        <f t="shared" si="10"/>
        <v>5.438636323942924E-2</v>
      </c>
      <c r="G27" s="49">
        <f>IFERROR(_xlfn.XLOOKUP($B27,PIVOT!$B:$B,PIVOT!H:H,0),0)</f>
        <v>7411320</v>
      </c>
      <c r="H27" s="36">
        <f>IFERROR(_xlfn.XLOOKUP($B27,PIVOT!$B:$B,PIVOT!R:R,0),0)</f>
        <v>-0.33526469870700171</v>
      </c>
      <c r="I27" s="50">
        <f t="shared" si="11"/>
        <v>3.6317434879638212E-2</v>
      </c>
      <c r="J27" s="49">
        <f>IFERROR(_xlfn.XLOOKUP($B27,PIVOT!$B:$B,PIVOT!J:J,0),0)</f>
        <v>21830</v>
      </c>
      <c r="K27" s="36">
        <f>IFERROR(_xlfn.XLOOKUP($B27,PIVOT!$B:$B,PIVOT!S:S,0),0)</f>
        <v>-0.28426229508196721</v>
      </c>
      <c r="L27" s="50">
        <f t="shared" si="12"/>
        <v>5.7384245750726835E-2</v>
      </c>
      <c r="M27" s="49">
        <f>IFERROR(_xlfn.XLOOKUP($B27,PIVOT!$B:$B,PIVOT!L:L,0),0)</f>
        <v>17464000</v>
      </c>
      <c r="N27" s="36">
        <f>IFERROR(_xlfn.XLOOKUP($B27,PIVOT!$B:$B,PIVOT!T:T,0),0)</f>
        <v>-0.28426229508196721</v>
      </c>
      <c r="O27" s="50">
        <f t="shared" si="13"/>
        <v>3.669117381040151E-2</v>
      </c>
      <c r="P27" s="50">
        <f>IFERROR(_xlfn.XLOOKUP($B27,PIVOT!$B:$B,PIVOT!AA:AA,0),0)</f>
        <v>0.93904589839549191</v>
      </c>
      <c r="Q27" s="51">
        <f>IFERROR(_xlfn.XLOOKUP($B27,PIVOT!$B:$B,PIVOT!AB:AB,0),0)</f>
        <v>0.89409947604589535</v>
      </c>
      <c r="R27" s="49">
        <f>IFERROR(_xlfn.XLOOKUP($B27,PIVOT!$B:$B,PIVOT!P:P,0),0)</f>
        <v>554</v>
      </c>
      <c r="S27" s="36">
        <f>IFERROR(_xlfn.XLOOKUP($B27,PIVOT!$B:$B,PIVOT!V:V,0),0)</f>
        <v>-0.34282325029655991</v>
      </c>
      <c r="T27" s="50">
        <f t="shared" si="14"/>
        <v>4.2081276110900116E-2</v>
      </c>
      <c r="U27" s="51">
        <f>IFERROR(_xlfn.XLOOKUP($B27,PIVOT!$B:$B,PIVOT!Y:Y,0),0)</f>
        <v>-0.22614239691205495</v>
      </c>
    </row>
    <row r="28" spans="2:42" x14ac:dyDescent="0.3">
      <c r="B28" s="42" t="s">
        <v>90</v>
      </c>
      <c r="C28" s="38" t="s">
        <v>134</v>
      </c>
      <c r="D28" s="49">
        <f>IFERROR(_xlfn.XLOOKUP($B28,PIVOT!$B:$B,PIVOT!F:F,0),0)</f>
        <v>16537</v>
      </c>
      <c r="E28" s="36">
        <f>IFERROR(_xlfn.XLOOKUP($B28,PIVOT!$B:$B,PIVOT!Q:Q,0),0)</f>
        <v>0</v>
      </c>
      <c r="F28" s="50">
        <f t="shared" si="10"/>
        <v>4.1260082984238985E-2</v>
      </c>
      <c r="G28" s="49">
        <f>IFERROR(_xlfn.XLOOKUP($B28,PIVOT!$B:$B,PIVOT!H:H,0),0)</f>
        <v>9922200</v>
      </c>
      <c r="H28" s="36">
        <f>IFERROR(_xlfn.XLOOKUP($B28,PIVOT!$B:$B,PIVOT!R:R,0),0)</f>
        <v>0</v>
      </c>
      <c r="I28" s="50">
        <f t="shared" si="11"/>
        <v>4.8621413238498168E-2</v>
      </c>
      <c r="J28" s="49">
        <f>IFERROR(_xlfn.XLOOKUP($B28,PIVOT!$B:$B,PIVOT!J:J,0),0)</f>
        <v>15400</v>
      </c>
      <c r="K28" s="36">
        <f>IFERROR(_xlfn.XLOOKUP($B28,PIVOT!$B:$B,PIVOT!S:S,0),0)</f>
        <v>0</v>
      </c>
      <c r="L28" s="50">
        <f t="shared" si="12"/>
        <v>4.0481785825066112E-2</v>
      </c>
      <c r="M28" s="49">
        <f>IFERROR(_xlfn.XLOOKUP($B28,PIVOT!$B:$B,PIVOT!L:L,0),0)</f>
        <v>23100000</v>
      </c>
      <c r="N28" s="36">
        <f>IFERROR(_xlfn.XLOOKUP($B28,PIVOT!$B:$B,PIVOT!T:T,0),0)</f>
        <v>0</v>
      </c>
      <c r="O28" s="50">
        <f t="shared" si="13"/>
        <v>4.8532187071706076E-2</v>
      </c>
      <c r="P28" s="50">
        <f>IFERROR(_xlfn.XLOOKUP($B28,PIVOT!$B:$B,PIVOT!AA:AA,0),0)</f>
        <v>0.93124508677511031</v>
      </c>
      <c r="Q28" s="51">
        <f>IFERROR(_xlfn.XLOOKUP($B28,PIVOT!$B:$B,PIVOT!AB:AB,0),0)</f>
        <v>93.124508677511031</v>
      </c>
      <c r="R28" s="49">
        <f>IFERROR(_xlfn.XLOOKUP($B28,PIVOT!$B:$B,PIVOT!P:P,0),0)</f>
        <v>426</v>
      </c>
      <c r="S28" s="36">
        <f>IFERROR(_xlfn.XLOOKUP($B28,PIVOT!$B:$B,PIVOT!V:V,0),0)</f>
        <v>0</v>
      </c>
      <c r="T28" s="50">
        <f t="shared" si="14"/>
        <v>3.2358526395746295E-2</v>
      </c>
      <c r="U28" s="51">
        <f>IFERROR(_xlfn.XLOOKUP($B28,PIVOT!$B:$B,PIVOT!Y:Y,0),0)</f>
        <v>2.7662337662337664</v>
      </c>
    </row>
    <row r="29" spans="2:42" x14ac:dyDescent="0.3">
      <c r="B29" s="42" t="s">
        <v>80</v>
      </c>
      <c r="C29" s="38" t="s">
        <v>134</v>
      </c>
      <c r="D29" s="49">
        <f>IFERROR(_xlfn.XLOOKUP($B29,PIVOT!$B:$B,PIVOT!F:F,0),0)</f>
        <v>16100</v>
      </c>
      <c r="E29" s="36">
        <f>IFERROR(_xlfn.XLOOKUP($B29,PIVOT!$B:$B,PIVOT!Q:Q,0),0)</f>
        <v>0</v>
      </c>
      <c r="F29" s="50">
        <f t="shared" si="10"/>
        <v>4.0169760902597065E-2</v>
      </c>
      <c r="G29" s="49">
        <f>IFERROR(_xlfn.XLOOKUP($B29,PIVOT!$B:$B,PIVOT!H:H,0),0)</f>
        <v>11109000</v>
      </c>
      <c r="H29" s="36">
        <f>IFERROR(_xlfn.XLOOKUP($B29,PIVOT!$B:$B,PIVOT!R:R,0),0)</f>
        <v>0</v>
      </c>
      <c r="I29" s="50">
        <f t="shared" si="11"/>
        <v>5.4437048201656506E-2</v>
      </c>
      <c r="J29" s="49">
        <f>IFERROR(_xlfn.XLOOKUP($B29,PIVOT!$B:$B,PIVOT!J:J,0),0)</f>
        <v>14239</v>
      </c>
      <c r="K29" s="36">
        <f>IFERROR(_xlfn.XLOOKUP($B29,PIVOT!$B:$B,PIVOT!S:S,0),0)</f>
        <v>0</v>
      </c>
      <c r="L29" s="50">
        <f t="shared" si="12"/>
        <v>3.7429879763838728E-2</v>
      </c>
      <c r="M29" s="49">
        <f>IFERROR(_xlfn.XLOOKUP($B29,PIVOT!$B:$B,PIVOT!L:L,0),0)</f>
        <v>24063910</v>
      </c>
      <c r="N29" s="36">
        <f>IFERROR(_xlfn.XLOOKUP($B29,PIVOT!$B:$B,PIVOT!T:T,0),0)</f>
        <v>0</v>
      </c>
      <c r="O29" s="50">
        <f t="shared" si="13"/>
        <v>5.0557323887302968E-2</v>
      </c>
      <c r="P29" s="50">
        <f>IFERROR(_xlfn.XLOOKUP($B29,PIVOT!$B:$B,PIVOT!AA:AA,0),0)</f>
        <v>0.88440993788819877</v>
      </c>
      <c r="Q29" s="51">
        <f>IFERROR(_xlfn.XLOOKUP($B29,PIVOT!$B:$B,PIVOT!AB:AB,0),0)</f>
        <v>88.440993788819881</v>
      </c>
      <c r="R29" s="49">
        <f>IFERROR(_xlfn.XLOOKUP($B29,PIVOT!$B:$B,PIVOT!P:P,0),0)</f>
        <v>388</v>
      </c>
      <c r="S29" s="36">
        <f>IFERROR(_xlfn.XLOOKUP($B29,PIVOT!$B:$B,PIVOT!V:V,0),0)</f>
        <v>0</v>
      </c>
      <c r="T29" s="50">
        <f t="shared" si="14"/>
        <v>2.9472085074060007E-2</v>
      </c>
      <c r="U29" s="51">
        <f>IFERROR(_xlfn.XLOOKUP($B29,PIVOT!$B:$B,PIVOT!Y:Y,0),0)</f>
        <v>2.724910457195028</v>
      </c>
    </row>
    <row r="30" spans="2:42" x14ac:dyDescent="0.3">
      <c r="B30" s="42" t="s">
        <v>88</v>
      </c>
      <c r="C30" s="38" t="s">
        <v>134</v>
      </c>
      <c r="D30" s="49">
        <f>IFERROR(_xlfn.XLOOKUP($B30,PIVOT!$B:$B,PIVOT!F:F,0),0)</f>
        <v>5587</v>
      </c>
      <c r="E30" s="36">
        <f>IFERROR(_xlfn.XLOOKUP($B30,PIVOT!$B:$B,PIVOT!Q:Q,0),0)</f>
        <v>0</v>
      </c>
      <c r="F30" s="50">
        <f t="shared" si="10"/>
        <v>1.393965553806272E-2</v>
      </c>
      <c r="G30" s="49">
        <f>IFERROR(_xlfn.XLOOKUP($B30,PIVOT!$B:$B,PIVOT!H:H,0),0)</f>
        <v>2402410</v>
      </c>
      <c r="H30" s="36">
        <f>IFERROR(_xlfn.XLOOKUP($B30,PIVOT!$B:$B,PIVOT!R:R,0),0)</f>
        <v>0</v>
      </c>
      <c r="I30" s="50">
        <f t="shared" si="11"/>
        <v>1.1772446572161454E-2</v>
      </c>
      <c r="J30" s="49">
        <f>IFERROR(_xlfn.XLOOKUP($B30,PIVOT!$B:$B,PIVOT!J:J,0),0)</f>
        <v>5279</v>
      </c>
      <c r="K30" s="36">
        <f>IFERROR(_xlfn.XLOOKUP($B30,PIVOT!$B:$B,PIVOT!S:S,0),0)</f>
        <v>0</v>
      </c>
      <c r="L30" s="50">
        <f t="shared" si="12"/>
        <v>1.3876840738345714E-2</v>
      </c>
      <c r="M30" s="49">
        <f>IFERROR(_xlfn.XLOOKUP($B30,PIVOT!$B:$B,PIVOT!L:L,0),0)</f>
        <v>5331790</v>
      </c>
      <c r="N30" s="36">
        <f>IFERROR(_xlfn.XLOOKUP($B30,PIVOT!$B:$B,PIVOT!T:T,0),0)</f>
        <v>0</v>
      </c>
      <c r="O30" s="50">
        <f t="shared" si="13"/>
        <v>1.1201880073898343E-2</v>
      </c>
      <c r="P30" s="50">
        <f>IFERROR(_xlfn.XLOOKUP($B30,PIVOT!$B:$B,PIVOT!AA:AA,0),0)</f>
        <v>0.94487202434222306</v>
      </c>
      <c r="Q30" s="51">
        <f>IFERROR(_xlfn.XLOOKUP($B30,PIVOT!$B:$B,PIVOT!AB:AB,0),0)</f>
        <v>94.487202434222311</v>
      </c>
      <c r="R30" s="49">
        <f>IFERROR(_xlfn.XLOOKUP($B30,PIVOT!$B:$B,PIVOT!P:P,0),0)</f>
        <v>125</v>
      </c>
      <c r="S30" s="36">
        <f>IFERROR(_xlfn.XLOOKUP($B30,PIVOT!$B:$B,PIVOT!V:V,0),0)</f>
        <v>0</v>
      </c>
      <c r="T30" s="50">
        <f t="shared" si="14"/>
        <v>9.4948727687048998E-3</v>
      </c>
      <c r="U30" s="51">
        <f>IFERROR(_xlfn.XLOOKUP($B30,PIVOT!$B:$B,PIVOT!Y:Y,0),0)</f>
        <v>2.3678727031634779</v>
      </c>
    </row>
    <row r="31" spans="2:42" x14ac:dyDescent="0.3">
      <c r="B31" s="32"/>
      <c r="AA31" s="33"/>
    </row>
    <row r="32" spans="2:42" x14ac:dyDescent="0.3">
      <c r="B32" s="42" t="s">
        <v>61</v>
      </c>
      <c r="D32" s="49">
        <f>IFERROR(_xlfn.XLOOKUP($B32,PIVOT!$B:$B,PIVOT!F:F,0),0)</f>
        <v>0</v>
      </c>
      <c r="E32" s="36">
        <f>IFERROR(_xlfn.XLOOKUP($B32,PIVOT!$B:$B,PIVOT!Q:Q,0),0)</f>
        <v>0</v>
      </c>
      <c r="F32" s="50">
        <f t="shared" ref="F32:F43" si="15">IFERROR(D32/D$7,0)</f>
        <v>0</v>
      </c>
      <c r="G32" s="49">
        <f>IFERROR(_xlfn.XLOOKUP($B32,PIVOT!$B:$B,PIVOT!H:H,0),0)</f>
        <v>0</v>
      </c>
      <c r="H32" s="36">
        <f>IFERROR(_xlfn.XLOOKUP($B32,PIVOT!$B:$B,PIVOT!R:R,0),0)</f>
        <v>0</v>
      </c>
      <c r="I32" s="50">
        <f t="shared" ref="I32:I43" si="16">IFERROR(G32/G$7,0)</f>
        <v>0</v>
      </c>
      <c r="J32" s="49">
        <f>IFERROR(_xlfn.XLOOKUP($B32,PIVOT!$B:$B,PIVOT!J:J,0),0)</f>
        <v>7522</v>
      </c>
      <c r="K32" s="36">
        <f>IFERROR(_xlfn.XLOOKUP($B32,PIVOT!$B:$B,PIVOT!S:S,0),0)</f>
        <v>0</v>
      </c>
      <c r="L32" s="50">
        <f t="shared" ref="L32:L43" si="17">IFERROR(J32/J$7,0)</f>
        <v>1.9772986556892681E-2</v>
      </c>
      <c r="M32" s="49">
        <f>IFERROR(_xlfn.XLOOKUP($B32,PIVOT!$B:$B,PIVOT!L:L,0),0)</f>
        <v>9449610</v>
      </c>
      <c r="N32" s="36">
        <f>IFERROR(_xlfn.XLOOKUP($B32,PIVOT!$B:$B,PIVOT!T:T,0),0)</f>
        <v>0</v>
      </c>
      <c r="O32" s="50">
        <f t="shared" ref="O32:O43" si="18">IFERROR(M32/M$7,0)</f>
        <v>1.9853257154747377E-2</v>
      </c>
      <c r="P32" s="50">
        <f>IFERROR(_xlfn.XLOOKUP($B32,PIVOT!$B:$B,PIVOT!AA:AA,0),0)</f>
        <v>0.22841005708733148</v>
      </c>
      <c r="Q32" s="51">
        <f>IFERROR(_xlfn.XLOOKUP($B32,PIVOT!$B:$B,PIVOT!AB:AB,0),0)</f>
        <v>22.841005708733146</v>
      </c>
      <c r="R32" s="49">
        <f>IFERROR(_xlfn.XLOOKUP($B32,PIVOT!$B:$B,PIVOT!P:P,0),0)</f>
        <v>303</v>
      </c>
      <c r="S32" s="36">
        <f>IFERROR(_xlfn.XLOOKUP($B32,PIVOT!$B:$B,PIVOT!V:V,0),0)</f>
        <v>0</v>
      </c>
      <c r="T32" s="50">
        <f t="shared" ref="T32:T43" si="19">IFERROR(R32/R$7,0)</f>
        <v>2.3015571591340676E-2</v>
      </c>
      <c r="U32" s="51">
        <f>IFERROR(_xlfn.XLOOKUP($B32,PIVOT!$B:$B,PIVOT!Y:Y,0),0)</f>
        <v>4.0281839936187183</v>
      </c>
      <c r="AA32" s="33"/>
    </row>
    <row r="33" spans="2:27" x14ac:dyDescent="0.3">
      <c r="B33" s="42" t="s">
        <v>62</v>
      </c>
      <c r="D33" s="49">
        <f>IFERROR(_xlfn.XLOOKUP($B33,PIVOT!$B:$B,PIVOT!F:F,0),0)</f>
        <v>46809</v>
      </c>
      <c r="E33" s="36">
        <f>IFERROR(_xlfn.XLOOKUP($B33,PIVOT!$B:$B,PIVOT!Q:Q,0),0)</f>
        <v>-0.21441637996139973</v>
      </c>
      <c r="F33" s="50">
        <f t="shared" si="15"/>
        <v>0.11678921354594198</v>
      </c>
      <c r="G33" s="49">
        <f>IFERROR(_xlfn.XLOOKUP($B33,PIVOT!$B:$B,PIVOT!H:H,0),0)</f>
        <v>23078990</v>
      </c>
      <c r="H33" s="36">
        <f>IFERROR(_xlfn.XLOOKUP($B33,PIVOT!$B:$B,PIVOT!R:R,0),0)</f>
        <v>-0.22272418804296756</v>
      </c>
      <c r="I33" s="50">
        <f t="shared" si="16"/>
        <v>0.1130931759002204</v>
      </c>
      <c r="J33" s="49">
        <f>IFERROR(_xlfn.XLOOKUP($B33,PIVOT!$B:$B,PIVOT!J:J,0),0)</f>
        <v>19055</v>
      </c>
      <c r="K33" s="36">
        <f>IFERROR(_xlfn.XLOOKUP($B33,PIVOT!$B:$B,PIVOT!S:S,0),0)</f>
        <v>9.1039221299742401E-2</v>
      </c>
      <c r="L33" s="50">
        <f t="shared" si="17"/>
        <v>5.0089638240041215E-2</v>
      </c>
      <c r="M33" s="49">
        <f>IFERROR(_xlfn.XLOOKUP($B33,PIVOT!$B:$B,PIVOT!L:L,0),0)</f>
        <v>22959960</v>
      </c>
      <c r="N33" s="36">
        <f>IFERROR(_xlfn.XLOOKUP($B33,PIVOT!$B:$B,PIVOT!T:T,0),0)</f>
        <v>9.8304131276273798E-2</v>
      </c>
      <c r="O33" s="50">
        <f t="shared" si="18"/>
        <v>4.8237968566185653E-2</v>
      </c>
      <c r="P33" s="50">
        <f>IFERROR(_xlfn.XLOOKUP($B33,PIVOT!$B:$B,PIVOT!AA:AA,0),0)</f>
        <v>0.33329153133268957</v>
      </c>
      <c r="Q33" s="51">
        <f>IFERROR(_xlfn.XLOOKUP($B33,PIVOT!$B:$B,PIVOT!AB:AB,0),0)</f>
        <v>4.0180849114010373</v>
      </c>
      <c r="R33" s="49">
        <f>IFERROR(_xlfn.XLOOKUP($B33,PIVOT!$B:$B,PIVOT!P:P,0),0)</f>
        <v>693</v>
      </c>
      <c r="S33" s="36">
        <f>IFERROR(_xlfn.XLOOKUP($B33,PIVOT!$B:$B,PIVOT!V:V,0),0)</f>
        <v>0.18461538461538463</v>
      </c>
      <c r="T33" s="50">
        <f t="shared" si="19"/>
        <v>5.263957462969996E-2</v>
      </c>
      <c r="U33" s="51">
        <f>IFERROR(_xlfn.XLOOKUP($B33,PIVOT!$B:$B,PIVOT!Y:Y,0),0)</f>
        <v>0.28728446885148695</v>
      </c>
      <c r="AA33" s="33"/>
    </row>
    <row r="34" spans="2:27" x14ac:dyDescent="0.3">
      <c r="B34" s="42" t="s">
        <v>63</v>
      </c>
      <c r="D34" s="49">
        <f>IFERROR(_xlfn.XLOOKUP($B34,PIVOT!$B:$B,PIVOT!F:F,0),0)</f>
        <v>63742</v>
      </c>
      <c r="E34" s="36">
        <f>IFERROR(_xlfn.XLOOKUP($B34,PIVOT!$B:$B,PIVOT!Q:Q,0),0)</f>
        <v>1.5695460267380446E-2</v>
      </c>
      <c r="F34" s="50">
        <f t="shared" si="15"/>
        <v>0.15903732294741255</v>
      </c>
      <c r="G34" s="49">
        <f>IFERROR(_xlfn.XLOOKUP($B34,PIVOT!$B:$B,PIVOT!H:H,0),0)</f>
        <v>31842170</v>
      </c>
      <c r="H34" s="36">
        <f>IFERROR(_xlfn.XLOOKUP($B34,PIVOT!$B:$B,PIVOT!R:R,0),0)</f>
        <v>6.1476077913168226E-2</v>
      </c>
      <c r="I34" s="50">
        <f t="shared" si="16"/>
        <v>0.15603508354805479</v>
      </c>
      <c r="J34" s="49">
        <f>IFERROR(_xlfn.XLOOKUP($B34,PIVOT!$B:$B,PIVOT!J:J,0),0)</f>
        <v>36139</v>
      </c>
      <c r="K34" s="36">
        <f>IFERROR(_xlfn.XLOOKUP($B34,PIVOT!$B:$B,PIVOT!S:S,0),0)</f>
        <v>0.1005237834216457</v>
      </c>
      <c r="L34" s="50">
        <f t="shared" si="17"/>
        <v>9.4998133631952225E-2</v>
      </c>
      <c r="M34" s="49">
        <f>IFERROR(_xlfn.XLOOKUP($B34,PIVOT!$B:$B,PIVOT!L:L,0),0)</f>
        <v>43984440</v>
      </c>
      <c r="N34" s="36">
        <f>IFERROR(_xlfn.XLOOKUP($B34,PIVOT!$B:$B,PIVOT!T:T,0),0)</f>
        <v>0.13332778493372444</v>
      </c>
      <c r="O34" s="50">
        <f t="shared" si="18"/>
        <v>9.2409570143906133E-2</v>
      </c>
      <c r="P34" s="50">
        <f>IFERROR(_xlfn.XLOOKUP($B34,PIVOT!$B:$B,PIVOT!AA:AA,0),0)</f>
        <v>0.43709707770258499</v>
      </c>
      <c r="Q34" s="51">
        <f>IFERROR(_xlfn.XLOOKUP($B34,PIVOT!$B:$B,PIVOT!AB:AB,0),0)</f>
        <v>2.5930021417744142</v>
      </c>
      <c r="R34" s="49">
        <f>IFERROR(_xlfn.XLOOKUP($B34,PIVOT!$B:$B,PIVOT!P:P,0),0)</f>
        <v>1228</v>
      </c>
      <c r="S34" s="36">
        <f>IFERROR(_xlfn.XLOOKUP($B34,PIVOT!$B:$B,PIVOT!V:V,0),0)</f>
        <v>6.3203463203463262E-2</v>
      </c>
      <c r="T34" s="50">
        <f t="shared" si="19"/>
        <v>9.3277630079756937E-2</v>
      </c>
      <c r="U34" s="51">
        <f>IFERROR(_xlfn.XLOOKUP($B34,PIVOT!$B:$B,PIVOT!Y:Y,0),0)</f>
        <v>-0.11927549144138128</v>
      </c>
      <c r="AA34" s="33"/>
    </row>
    <row r="35" spans="2:27" x14ac:dyDescent="0.3">
      <c r="B35" s="42" t="s">
        <v>64</v>
      </c>
      <c r="D35" s="49">
        <f>IFERROR(_xlfn.XLOOKUP($B35,PIVOT!$B:$B,PIVOT!F:F,0),0)</f>
        <v>71107</v>
      </c>
      <c r="E35" s="36">
        <f>IFERROR(_xlfn.XLOOKUP($B35,PIVOT!$B:$B,PIVOT!Q:Q,0),0)</f>
        <v>3.6288383345235209E-2</v>
      </c>
      <c r="F35" s="50">
        <f t="shared" si="15"/>
        <v>0.17741311729819687</v>
      </c>
      <c r="G35" s="49">
        <f>IFERROR(_xlfn.XLOOKUP($B35,PIVOT!$B:$B,PIVOT!H:H,0),0)</f>
        <v>37523700</v>
      </c>
      <c r="H35" s="36">
        <f>IFERROR(_xlfn.XLOOKUP($B35,PIVOT!$B:$B,PIVOT!R:R,0),0)</f>
        <v>8.3972111847265163E-2</v>
      </c>
      <c r="I35" s="50">
        <f t="shared" si="16"/>
        <v>0.18387608836119346</v>
      </c>
      <c r="J35" s="49">
        <f>IFERROR(_xlfn.XLOOKUP($B35,PIVOT!$B:$B,PIVOT!J:J,0),0)</f>
        <v>49108</v>
      </c>
      <c r="K35" s="36">
        <f>IFERROR(_xlfn.XLOOKUP($B35,PIVOT!$B:$B,PIVOT!S:S,0),0)</f>
        <v>6.6128261907863362E-2</v>
      </c>
      <c r="L35" s="50">
        <f t="shared" si="17"/>
        <v>0.1290895804089186</v>
      </c>
      <c r="M35" s="49">
        <f>IFERROR(_xlfn.XLOOKUP($B35,PIVOT!$B:$B,PIVOT!L:L,0),0)</f>
        <v>61358090</v>
      </c>
      <c r="N35" s="36">
        <f>IFERROR(_xlfn.XLOOKUP($B35,PIVOT!$B:$B,PIVOT!T:T,0),0)</f>
        <v>0.11406180039879432</v>
      </c>
      <c r="O35" s="50">
        <f t="shared" si="18"/>
        <v>0.12891092217500336</v>
      </c>
      <c r="P35" s="50">
        <f>IFERROR(_xlfn.XLOOKUP($B35,PIVOT!$B:$B,PIVOT!AA:AA,0),0)</f>
        <v>0.52110536371685545</v>
      </c>
      <c r="Q35" s="51">
        <f>IFERROR(_xlfn.XLOOKUP($B35,PIVOT!$B:$B,PIVOT!AB:AB,0),0)</f>
        <v>1.6468242659455679</v>
      </c>
      <c r="R35" s="49">
        <f>IFERROR(_xlfn.XLOOKUP($B35,PIVOT!$B:$B,PIVOT!P:P,0),0)</f>
        <v>1695</v>
      </c>
      <c r="S35" s="36">
        <f>IFERROR(_xlfn.XLOOKUP($B35,PIVOT!$B:$B,PIVOT!V:V,0),0)</f>
        <v>5.805243445692887E-2</v>
      </c>
      <c r="T35" s="50">
        <f t="shared" si="19"/>
        <v>0.12875047474363843</v>
      </c>
      <c r="U35" s="51">
        <f>IFERROR(_xlfn.XLOOKUP($B35,PIVOT!$B:$B,PIVOT!Y:Y,0),0)</f>
        <v>-2.6344944971078144E-2</v>
      </c>
      <c r="AA35" s="33"/>
    </row>
    <row r="36" spans="2:27" x14ac:dyDescent="0.3">
      <c r="B36" s="42" t="s">
        <v>65</v>
      </c>
      <c r="D36" s="49">
        <f>IFERROR(_xlfn.XLOOKUP($B36,PIVOT!$B:$B,PIVOT!F:F,0),0)</f>
        <v>0</v>
      </c>
      <c r="E36" s="36">
        <f>IFERROR(_xlfn.XLOOKUP($B36,PIVOT!$B:$B,PIVOT!Q:Q,0),0)</f>
        <v>0</v>
      </c>
      <c r="F36" s="50">
        <f t="shared" si="15"/>
        <v>0</v>
      </c>
      <c r="G36" s="49">
        <f>IFERROR(_xlfn.XLOOKUP($B36,PIVOT!$B:$B,PIVOT!H:H,0),0)</f>
        <v>0</v>
      </c>
      <c r="H36" s="36">
        <f>IFERROR(_xlfn.XLOOKUP($B36,PIVOT!$B:$B,PIVOT!R:R,0),0)</f>
        <v>0</v>
      </c>
      <c r="I36" s="50">
        <f t="shared" si="16"/>
        <v>0</v>
      </c>
      <c r="J36" s="49">
        <f>IFERROR(_xlfn.XLOOKUP($B36,PIVOT!$B:$B,PIVOT!J:J,0),0)</f>
        <v>33465</v>
      </c>
      <c r="K36" s="36">
        <f>IFERROR(_xlfn.XLOOKUP($B36,PIVOT!$B:$B,PIVOT!S:S,0),0)</f>
        <v>6.2684576545679827E-2</v>
      </c>
      <c r="L36" s="50">
        <f t="shared" si="17"/>
        <v>8.7969023547781647E-2</v>
      </c>
      <c r="M36" s="49">
        <f>IFERROR(_xlfn.XLOOKUP($B36,PIVOT!$B:$B,PIVOT!L:L,0),0)</f>
        <v>42383730</v>
      </c>
      <c r="N36" s="36">
        <f>IFERROR(_xlfn.XLOOKUP($B36,PIVOT!$B:$B,PIVOT!T:T,0),0)</f>
        <v>0.10970648516349835</v>
      </c>
      <c r="O36" s="50">
        <f t="shared" si="18"/>
        <v>8.9046541695094419E-2</v>
      </c>
      <c r="P36" s="50">
        <f>IFERROR(_xlfn.XLOOKUP($B36,PIVOT!$B:$B,PIVOT!AA:AA,0),0)</f>
        <v>0.67705391677151783</v>
      </c>
      <c r="Q36" s="51">
        <f>IFERROR(_xlfn.XLOOKUP($B36,PIVOT!$B:$B,PIVOT!AB:AB,0),0)</f>
        <v>0.75070506903170964</v>
      </c>
      <c r="R36" s="49">
        <f>IFERROR(_xlfn.XLOOKUP($B36,PIVOT!$B:$B,PIVOT!P:P,0),0)</f>
        <v>1190</v>
      </c>
      <c r="S36" s="36">
        <f>IFERROR(_xlfn.XLOOKUP($B36,PIVOT!$B:$B,PIVOT!V:V,0),0)</f>
        <v>9.5764272559852648E-2</v>
      </c>
      <c r="T36" s="50">
        <f t="shared" si="19"/>
        <v>9.0391188758070645E-2</v>
      </c>
      <c r="U36" s="51">
        <f>IFERROR(_xlfn.XLOOKUP($B36,PIVOT!$B:$B,PIVOT!Y:Y,0),0)</f>
        <v>0.10734961862062381</v>
      </c>
      <c r="AA36" s="33"/>
    </row>
    <row r="37" spans="2:27" x14ac:dyDescent="0.3">
      <c r="B37" s="42" t="s">
        <v>66</v>
      </c>
      <c r="D37" s="49">
        <f>IFERROR(_xlfn.XLOOKUP($B37,PIVOT!$B:$B,PIVOT!F:F,0),0)</f>
        <v>0</v>
      </c>
      <c r="E37" s="36">
        <f>IFERROR(_xlfn.XLOOKUP($B37,PIVOT!$B:$B,PIVOT!Q:Q,0),0)</f>
        <v>0</v>
      </c>
      <c r="F37" s="50">
        <f t="shared" si="15"/>
        <v>0</v>
      </c>
      <c r="G37" s="49">
        <f>IFERROR(_xlfn.XLOOKUP($B37,PIVOT!$B:$B,PIVOT!H:H,0),0)</f>
        <v>0</v>
      </c>
      <c r="H37" s="36">
        <f>IFERROR(_xlfn.XLOOKUP($B37,PIVOT!$B:$B,PIVOT!R:R,0),0)</f>
        <v>0</v>
      </c>
      <c r="I37" s="50">
        <f t="shared" si="16"/>
        <v>0</v>
      </c>
      <c r="J37" s="49">
        <f>IFERROR(_xlfn.XLOOKUP($B37,PIVOT!$B:$B,PIVOT!J:J,0),0)</f>
        <v>24366</v>
      </c>
      <c r="K37" s="36">
        <f>IFERROR(_xlfn.XLOOKUP($B37,PIVOT!$B:$B,PIVOT!S:S,0),0)</f>
        <v>1.9242031289216088E-2</v>
      </c>
      <c r="L37" s="50">
        <f t="shared" si="17"/>
        <v>6.4050596974906546E-2</v>
      </c>
      <c r="M37" s="49">
        <f>IFERROR(_xlfn.XLOOKUP($B37,PIVOT!$B:$B,PIVOT!L:L,0),0)</f>
        <v>31342860</v>
      </c>
      <c r="N37" s="36">
        <f>IFERROR(_xlfn.XLOOKUP($B37,PIVOT!$B:$B,PIVOT!T:T,0),0)</f>
        <v>8.1000375590934981E-2</v>
      </c>
      <c r="O37" s="50">
        <f t="shared" si="18"/>
        <v>6.5850110168064649E-2</v>
      </c>
      <c r="P37" s="50">
        <f>IFERROR(_xlfn.XLOOKUP($B37,PIVOT!$B:$B,PIVOT!AA:AA,0),0)</f>
        <v>0.79060068036721187</v>
      </c>
      <c r="Q37" s="51">
        <f>IFERROR(_xlfn.XLOOKUP($B37,PIVOT!$B:$B,PIVOT!AB:AB,0),0)</f>
        <v>-0.41353624482616258</v>
      </c>
      <c r="R37" s="49">
        <f>IFERROR(_xlfn.XLOOKUP($B37,PIVOT!$B:$B,PIVOT!P:P,0),0)</f>
        <v>916</v>
      </c>
      <c r="S37" s="36">
        <f>IFERROR(_xlfn.XLOOKUP($B37,PIVOT!$B:$B,PIVOT!V:V,0),0)</f>
        <v>6.1413673232908472E-2</v>
      </c>
      <c r="T37" s="50">
        <f t="shared" si="19"/>
        <v>6.9578427649069505E-2</v>
      </c>
      <c r="U37" s="51">
        <f>IFERROR(_xlfn.XLOOKUP($B37,PIVOT!$B:$B,PIVOT!Y:Y,0),0)</f>
        <v>0.14936438889192535</v>
      </c>
      <c r="Y37" s="34"/>
      <c r="AA37" s="33"/>
    </row>
    <row r="38" spans="2:27" x14ac:dyDescent="0.3">
      <c r="B38" s="42" t="s">
        <v>67</v>
      </c>
      <c r="D38" s="49">
        <f>IFERROR(_xlfn.XLOOKUP($B38,PIVOT!$B:$B,PIVOT!F:F,0),0)</f>
        <v>0</v>
      </c>
      <c r="E38" s="36">
        <f>IFERROR(_xlfn.XLOOKUP($B38,PIVOT!$B:$B,PIVOT!Q:Q,0),0)</f>
        <v>0</v>
      </c>
      <c r="F38" s="50">
        <f t="shared" si="15"/>
        <v>0</v>
      </c>
      <c r="G38" s="49">
        <f>IFERROR(_xlfn.XLOOKUP($B38,PIVOT!$B:$B,PIVOT!H:H,0),0)</f>
        <v>0</v>
      </c>
      <c r="H38" s="36">
        <f>IFERROR(_xlfn.XLOOKUP($B38,PIVOT!$B:$B,PIVOT!R:R,0),0)</f>
        <v>0</v>
      </c>
      <c r="I38" s="50">
        <f t="shared" si="16"/>
        <v>0</v>
      </c>
      <c r="J38" s="49">
        <f>IFERROR(_xlfn.XLOOKUP($B38,PIVOT!$B:$B,PIVOT!J:J,0),0)</f>
        <v>12959</v>
      </c>
      <c r="K38" s="36">
        <f>IFERROR(_xlfn.XLOOKUP($B38,PIVOT!$B:$B,PIVOT!S:S,0),0)</f>
        <v>1.6551615939755182E-2</v>
      </c>
      <c r="L38" s="50">
        <f t="shared" si="17"/>
        <v>3.4065159903054011E-2</v>
      </c>
      <c r="M38" s="49">
        <f>IFERROR(_xlfn.XLOOKUP($B38,PIVOT!$B:$B,PIVOT!L:L,0),0)</f>
        <v>16771610</v>
      </c>
      <c r="N38" s="36">
        <f>IFERROR(_xlfn.XLOOKUP($B38,PIVOT!$B:$B,PIVOT!T:T,0),0)</f>
        <v>5.7361892603275066E-2</v>
      </c>
      <c r="O38" s="50">
        <f t="shared" si="18"/>
        <v>3.5236489784142698E-2</v>
      </c>
      <c r="P38" s="50">
        <f>IFERROR(_xlfn.XLOOKUP($B38,PIVOT!$B:$B,PIVOT!AA:AA,0),0)</f>
        <v>0.8509902604967613</v>
      </c>
      <c r="Q38" s="51">
        <f>IFERROR(_xlfn.XLOOKUP($B38,PIVOT!$B:$B,PIVOT!AB:AB,0),0)</f>
        <v>-1.0503568021402288</v>
      </c>
      <c r="R38" s="49">
        <f>IFERROR(_xlfn.XLOOKUP($B38,PIVOT!$B:$B,PIVOT!P:P,0),0)</f>
        <v>537</v>
      </c>
      <c r="S38" s="36">
        <f>IFERROR(_xlfn.XLOOKUP($B38,PIVOT!$B:$B,PIVOT!V:V,0),0)</f>
        <v>0.11180124223602483</v>
      </c>
      <c r="T38" s="50">
        <f t="shared" si="19"/>
        <v>4.0789973414356251E-2</v>
      </c>
      <c r="U38" s="51">
        <f>IFERROR(_xlfn.XLOOKUP($B38,PIVOT!$B:$B,PIVOT!Y:Y,0),0)</f>
        <v>0.35500863879233124</v>
      </c>
      <c r="Y38" s="35"/>
      <c r="AA38" s="33"/>
    </row>
    <row r="39" spans="2:27" x14ac:dyDescent="0.3">
      <c r="B39" s="42" t="s">
        <v>68</v>
      </c>
      <c r="D39" s="49">
        <f>IFERROR(_xlfn.XLOOKUP($B39,PIVOT!$B:$B,PIVOT!F:F,0),0)</f>
        <v>71620</v>
      </c>
      <c r="E39" s="36">
        <f>IFERROR(_xlfn.XLOOKUP($B39,PIVOT!$B:$B,PIVOT!Q:Q,0),0)</f>
        <v>0.16476117679584967</v>
      </c>
      <c r="F39" s="50">
        <f t="shared" si="15"/>
        <v>0.17869306061142867</v>
      </c>
      <c r="G39" s="49">
        <f>IFERROR(_xlfn.XLOOKUP($B39,PIVOT!$B:$B,PIVOT!H:H,0),0)</f>
        <v>37216290</v>
      </c>
      <c r="H39" s="36">
        <f>IFERROR(_xlfn.XLOOKUP($B39,PIVOT!$B:$B,PIVOT!R:R,0),0)</f>
        <v>0.22474138662970367</v>
      </c>
      <c r="I39" s="50">
        <f t="shared" si="16"/>
        <v>0.18236969777809225</v>
      </c>
      <c r="J39" s="49">
        <f>IFERROR(_xlfn.XLOOKUP($B39,PIVOT!$B:$B,PIVOT!J:J,0),0)</f>
        <v>27525</v>
      </c>
      <c r="K39" s="36">
        <f>IFERROR(_xlfn.XLOOKUP($B39,PIVOT!$B:$B,PIVOT!S:S,0),0)</f>
        <v>0.16814497305096965</v>
      </c>
      <c r="L39" s="50">
        <f t="shared" si="17"/>
        <v>7.235462044382758E-2</v>
      </c>
      <c r="M39" s="49">
        <f>IFERROR(_xlfn.XLOOKUP($B39,PIVOT!$B:$B,PIVOT!L:L,0),0)</f>
        <v>35166790</v>
      </c>
      <c r="N39" s="36">
        <f>IFERROR(_xlfn.XLOOKUP($B39,PIVOT!$B:$B,PIVOT!T:T,0),0)</f>
        <v>0.23118059535483604</v>
      </c>
      <c r="O39" s="50">
        <f t="shared" si="18"/>
        <v>7.3884035973653783E-2</v>
      </c>
      <c r="P39" s="50">
        <f>IFERROR(_xlfn.XLOOKUP($B39,PIVOT!$B:$B,PIVOT!AA:AA,0),0)</f>
        <v>0.73421264106774742</v>
      </c>
      <c r="Q39" s="51">
        <f>IFERROR(_xlfn.XLOOKUP($B39,PIVOT!$B:$B,PIVOT!AB:AB,0),0)</f>
        <v>-1.0784348411273958</v>
      </c>
      <c r="R39" s="49">
        <f>IFERROR(_xlfn.XLOOKUP($B39,PIVOT!$B:$B,PIVOT!P:P,0),0)</f>
        <v>950</v>
      </c>
      <c r="S39" s="36">
        <f>IFERROR(_xlfn.XLOOKUP($B39,PIVOT!$B:$B,PIVOT!V:V,0),0)</f>
        <v>0.20253164556962022</v>
      </c>
      <c r="T39" s="50">
        <f t="shared" si="19"/>
        <v>7.2161033042157235E-2</v>
      </c>
      <c r="U39" s="51">
        <f>IFERROR(_xlfn.XLOOKUP($B39,PIVOT!$B:$B,PIVOT!Y:Y,0),0)</f>
        <v>9.869381031692645E-2</v>
      </c>
      <c r="AA39" s="33"/>
    </row>
    <row r="40" spans="2:27" x14ac:dyDescent="0.3">
      <c r="B40" s="42" t="s">
        <v>69</v>
      </c>
      <c r="D40" s="49">
        <f>IFERROR(_xlfn.XLOOKUP($B40,PIVOT!$B:$B,PIVOT!F:F,0),0)</f>
        <v>79512</v>
      </c>
      <c r="E40" s="36">
        <f>IFERROR(_xlfn.XLOOKUP($B40,PIVOT!$B:$B,PIVOT!Q:Q,0),0)</f>
        <v>0.2157054614396674</v>
      </c>
      <c r="F40" s="50">
        <f t="shared" si="15"/>
        <v>0.19838372850231661</v>
      </c>
      <c r="G40" s="49">
        <f>IFERROR(_xlfn.XLOOKUP($B40,PIVOT!$B:$B,PIVOT!H:H,0),0)</f>
        <v>39913850</v>
      </c>
      <c r="H40" s="36">
        <f>IFERROR(_xlfn.XLOOKUP($B40,PIVOT!$B:$B,PIVOT!R:R,0),0)</f>
        <v>0.16902308561279633</v>
      </c>
      <c r="I40" s="50">
        <f t="shared" si="16"/>
        <v>0.19558845767969102</v>
      </c>
      <c r="J40" s="49">
        <f>IFERROR(_xlfn.XLOOKUP($B40,PIVOT!$B:$B,PIVOT!J:J,0),0)</f>
        <v>47923</v>
      </c>
      <c r="K40" s="36">
        <f>IFERROR(_xlfn.XLOOKUP($B40,PIVOT!$B:$B,PIVOT!S:S,0),0)</f>
        <v>0.17262895174708826</v>
      </c>
      <c r="L40" s="50">
        <f t="shared" si="17"/>
        <v>0.12597458585030152</v>
      </c>
      <c r="M40" s="49">
        <f>IFERROR(_xlfn.XLOOKUP($B40,PIVOT!$B:$B,PIVOT!L:L,0),0)</f>
        <v>59885080</v>
      </c>
      <c r="N40" s="36">
        <f>IFERROR(_xlfn.XLOOKUP($B40,PIVOT!$B:$B,PIVOT!T:T,0),0)</f>
        <v>0.17838573668146473</v>
      </c>
      <c r="O40" s="50">
        <f t="shared" si="18"/>
        <v>0.12581618637939757</v>
      </c>
      <c r="P40" s="50">
        <f>IFERROR(_xlfn.XLOOKUP($B40,PIVOT!$B:$B,PIVOT!AA:AA,0),0)</f>
        <v>0.70562339700646937</v>
      </c>
      <c r="Q40" s="51">
        <f>IFERROR(_xlfn.XLOOKUP($B40,PIVOT!$B:$B,PIVOT!AB:AB,0),0)</f>
        <v>-1.4652077113561313</v>
      </c>
      <c r="R40" s="49">
        <f>IFERROR(_xlfn.XLOOKUP($B40,PIVOT!$B:$B,PIVOT!P:P,0),0)</f>
        <v>1572</v>
      </c>
      <c r="S40" s="36">
        <f>IFERROR(_xlfn.XLOOKUP($B40,PIVOT!$B:$B,PIVOT!V:V,0),0)</f>
        <v>0.11173974540311171</v>
      </c>
      <c r="T40" s="50">
        <f t="shared" si="19"/>
        <v>0.11940751993923282</v>
      </c>
      <c r="U40" s="51">
        <f>IFERROR(_xlfn.XLOOKUP($B40,PIVOT!$B:$B,PIVOT!Y:Y,0),0)</f>
        <v>-0.17965765450907237</v>
      </c>
      <c r="Y40" s="34"/>
      <c r="AA40" s="33"/>
    </row>
    <row r="41" spans="2:27" x14ac:dyDescent="0.3">
      <c r="B41" s="42" t="s">
        <v>70</v>
      </c>
      <c r="D41" s="49">
        <f>IFERROR(_xlfn.XLOOKUP($B41,PIVOT!$B:$B,PIVOT!F:F,0),0)</f>
        <v>68009</v>
      </c>
      <c r="E41" s="36">
        <f>IFERROR(_xlfn.XLOOKUP($B41,PIVOT!$B:$B,PIVOT!Q:Q,0),0)</f>
        <v>-0.13125287415052889</v>
      </c>
      <c r="F41" s="50">
        <f t="shared" si="15"/>
        <v>0.16968355709470334</v>
      </c>
      <c r="G41" s="49">
        <f>IFERROR(_xlfn.XLOOKUP($B41,PIVOT!$B:$B,PIVOT!H:H,0),0)</f>
        <v>34495580</v>
      </c>
      <c r="H41" s="36">
        <f>IFERROR(_xlfn.XLOOKUP($B41,PIVOT!$B:$B,PIVOT!R:R,0),0)</f>
        <v>-8.0460180690068439E-2</v>
      </c>
      <c r="I41" s="50">
        <f t="shared" si="16"/>
        <v>0.16903749673274807</v>
      </c>
      <c r="J41" s="49">
        <f>IFERROR(_xlfn.XLOOKUP($B41,PIVOT!$B:$B,PIVOT!J:J,0),0)</f>
        <v>58139</v>
      </c>
      <c r="K41" s="36">
        <f>IFERROR(_xlfn.XLOOKUP($B41,PIVOT!$B:$B,PIVOT!S:S,0),0)</f>
        <v>4.0053667262969661E-2</v>
      </c>
      <c r="L41" s="50">
        <f t="shared" si="17"/>
        <v>0.15282925623918953</v>
      </c>
      <c r="M41" s="49">
        <f>IFERROR(_xlfn.XLOOKUP($B41,PIVOT!$B:$B,PIVOT!L:L,0),0)</f>
        <v>71876530</v>
      </c>
      <c r="N41" s="36">
        <f>IFERROR(_xlfn.XLOOKUP($B41,PIVOT!$B:$B,PIVOT!T:T,0),0)</f>
        <v>6.7614386040847352E-2</v>
      </c>
      <c r="O41" s="50">
        <f t="shared" si="18"/>
        <v>0.15100974891883523</v>
      </c>
      <c r="P41" s="50">
        <f>IFERROR(_xlfn.XLOOKUP($B41,PIVOT!$B:$B,PIVOT!AA:AA,0),0)</f>
        <v>0.72902559420470292</v>
      </c>
      <c r="Q41" s="51">
        <f>IFERROR(_xlfn.XLOOKUP($B41,PIVOT!$B:$B,PIVOT!AB:AB,0),0)</f>
        <v>0.9977085611694414</v>
      </c>
      <c r="R41" s="49">
        <f>IFERROR(_xlfn.XLOOKUP($B41,PIVOT!$B:$B,PIVOT!P:P,0),0)</f>
        <v>1854</v>
      </c>
      <c r="S41" s="36">
        <f>IFERROR(_xlfn.XLOOKUP($B41,PIVOT!$B:$B,PIVOT!V:V,0),0)</f>
        <v>-2.8301886792452824E-2</v>
      </c>
      <c r="T41" s="50">
        <f t="shared" si="19"/>
        <v>0.14082795290543107</v>
      </c>
      <c r="U41" s="51">
        <f>IFERROR(_xlfn.XLOOKUP($B41,PIVOT!$B:$B,PIVOT!Y:Y,0),0)</f>
        <v>-0.22432858689992244</v>
      </c>
      <c r="Y41" s="34"/>
      <c r="AA41" s="33"/>
    </row>
    <row r="42" spans="2:27" x14ac:dyDescent="0.3">
      <c r="B42" s="42" t="s">
        <v>71</v>
      </c>
      <c r="D42" s="49">
        <f>IFERROR(_xlfn.XLOOKUP($B42,PIVOT!$B:$B,PIVOT!F:F,0),0)</f>
        <v>0</v>
      </c>
      <c r="E42" s="36">
        <f>IFERROR(_xlfn.XLOOKUP($B42,PIVOT!$B:$B,PIVOT!Q:Q,0),0)</f>
        <v>0</v>
      </c>
      <c r="F42" s="50">
        <f t="shared" si="15"/>
        <v>0</v>
      </c>
      <c r="G42" s="49">
        <f>IFERROR(_xlfn.XLOOKUP($B42,PIVOT!$B:$B,PIVOT!H:H,0),0)</f>
        <v>0</v>
      </c>
      <c r="H42" s="36">
        <f>IFERROR(_xlfn.XLOOKUP($B42,PIVOT!$B:$B,PIVOT!R:R,0),0)</f>
        <v>0</v>
      </c>
      <c r="I42" s="50">
        <f t="shared" si="16"/>
        <v>0</v>
      </c>
      <c r="J42" s="49">
        <f>IFERROR(_xlfn.XLOOKUP($B42,PIVOT!$B:$B,PIVOT!J:J,0),0)</f>
        <v>40027</v>
      </c>
      <c r="K42" s="36">
        <f>IFERROR(_xlfn.XLOOKUP($B42,PIVOT!$B:$B,PIVOT!S:S,0),0)</f>
        <v>-1.5664961636828623E-2</v>
      </c>
      <c r="L42" s="50">
        <f t="shared" si="17"/>
        <v>0.1052184702090858</v>
      </c>
      <c r="M42" s="49">
        <f>IFERROR(_xlfn.XLOOKUP($B42,PIVOT!$B:$B,PIVOT!L:L,0),0)</f>
        <v>50283820</v>
      </c>
      <c r="N42" s="36">
        <f>IFERROR(_xlfn.XLOOKUP($B42,PIVOT!$B:$B,PIVOT!T:T,0),0)</f>
        <v>2.8705200356214267E-2</v>
      </c>
      <c r="O42" s="50">
        <f t="shared" si="18"/>
        <v>0.10564431856796516</v>
      </c>
      <c r="P42" s="50">
        <f>IFERROR(_xlfn.XLOOKUP($B42,PIVOT!$B:$B,PIVOT!AA:AA,0),0)</f>
        <v>0.82131090468516199</v>
      </c>
      <c r="Q42" s="51">
        <f>IFERROR(_xlfn.XLOOKUP($B42,PIVOT!$B:$B,PIVOT!AB:AB,0),0)</f>
        <v>-3.8921850485351683E-2</v>
      </c>
      <c r="R42" s="49">
        <f>IFERROR(_xlfn.XLOOKUP($B42,PIVOT!$B:$B,PIVOT!P:P,0),0)</f>
        <v>1317</v>
      </c>
      <c r="S42" s="36">
        <f>IFERROR(_xlfn.XLOOKUP($B42,PIVOT!$B:$B,PIVOT!V:V,0),0)</f>
        <v>-0.10347174948944859</v>
      </c>
      <c r="T42" s="50">
        <f t="shared" si="19"/>
        <v>0.10003797949107482</v>
      </c>
      <c r="U42" s="51">
        <f>IFERROR(_xlfn.XLOOKUP($B42,PIVOT!$B:$B,PIVOT!Y:Y,0),0)</f>
        <v>-0.32225290767606551</v>
      </c>
      <c r="Y42" s="34"/>
      <c r="AA42" s="33"/>
    </row>
    <row r="43" spans="2:27" x14ac:dyDescent="0.3">
      <c r="B43" s="42" t="s">
        <v>72</v>
      </c>
      <c r="D43" s="49">
        <f>IFERROR(_xlfn.XLOOKUP($B43,PIVOT!$B:$B,PIVOT!F:F,0),0)</f>
        <v>0</v>
      </c>
      <c r="E43" s="36">
        <f>IFERROR(_xlfn.XLOOKUP($B43,PIVOT!$B:$B,PIVOT!Q:Q,0),0)</f>
        <v>0</v>
      </c>
      <c r="F43" s="50">
        <f t="shared" si="15"/>
        <v>0</v>
      </c>
      <c r="G43" s="49">
        <f>IFERROR(_xlfn.XLOOKUP($B43,PIVOT!$B:$B,PIVOT!H:H,0),0)</f>
        <v>0</v>
      </c>
      <c r="H43" s="36">
        <f>IFERROR(_xlfn.XLOOKUP($B43,PIVOT!$B:$B,PIVOT!R:R,0),0)</f>
        <v>0</v>
      </c>
      <c r="I43" s="50">
        <f t="shared" si="16"/>
        <v>0</v>
      </c>
      <c r="J43" s="49">
        <f>IFERROR(_xlfn.XLOOKUP($B43,PIVOT!$B:$B,PIVOT!J:J,0),0)</f>
        <v>24190</v>
      </c>
      <c r="K43" s="36">
        <f>IFERROR(_xlfn.XLOOKUP($B43,PIVOT!$B:$B,PIVOT!S:S,0),0)</f>
        <v>-4.7862709596158348E-2</v>
      </c>
      <c r="L43" s="50">
        <f t="shared" si="17"/>
        <v>6.3587947994048655E-2</v>
      </c>
      <c r="M43" s="49">
        <f>IFERROR(_xlfn.XLOOKUP($B43,PIVOT!$B:$B,PIVOT!L:L,0),0)</f>
        <v>30510260</v>
      </c>
      <c r="N43" s="36">
        <f>IFERROR(_xlfn.XLOOKUP($B43,PIVOT!$B:$B,PIVOT!T:T,0),0)</f>
        <v>-3.3409958675538975E-2</v>
      </c>
      <c r="O43" s="50">
        <f t="shared" si="18"/>
        <v>6.4100850473003942E-2</v>
      </c>
      <c r="P43" s="50">
        <f>IFERROR(_xlfn.XLOOKUP($B43,PIVOT!$B:$B,PIVOT!AA:AA,0),0)</f>
        <v>0.87708280016876816</v>
      </c>
      <c r="Q43" s="51">
        <f>IFERROR(_xlfn.XLOOKUP($B43,PIVOT!$B:$B,PIVOT!AB:AB,0),0)</f>
        <v>-0.87518626742958405</v>
      </c>
      <c r="R43" s="49">
        <f>IFERROR(_xlfn.XLOOKUP($B43,PIVOT!$B:$B,PIVOT!P:P,0),0)</f>
        <v>910</v>
      </c>
      <c r="S43" s="36">
        <f>IFERROR(_xlfn.XLOOKUP($B43,PIVOT!$B:$B,PIVOT!V:V,0),0)</f>
        <v>-2.9850746268656692E-2</v>
      </c>
      <c r="T43" s="50">
        <f t="shared" si="19"/>
        <v>6.9122673756171663E-2</v>
      </c>
      <c r="U43" s="51">
        <f>IFERROR(_xlfn.XLOOKUP($B43,PIVOT!$B:$B,PIVOT!Y:Y,0),0)</f>
        <v>6.98438263794815E-2</v>
      </c>
      <c r="Y43" s="34"/>
    </row>
    <row r="44" spans="2:27" x14ac:dyDescent="0.3">
      <c r="Y44" s="34"/>
    </row>
    <row r="45" spans="2:27" x14ac:dyDescent="0.3">
      <c r="B45" s="43"/>
      <c r="Y45" s="34"/>
    </row>
    <row r="46" spans="2:27" x14ac:dyDescent="0.3">
      <c r="B46" s="43"/>
    </row>
    <row r="47" spans="2:27" x14ac:dyDescent="0.3">
      <c r="B47" s="43"/>
      <c r="Y47" s="34"/>
    </row>
    <row r="48" spans="2:27" x14ac:dyDescent="0.3">
      <c r="B48" s="43"/>
      <c r="Y48" s="34"/>
    </row>
    <row r="49" spans="2:25" x14ac:dyDescent="0.3">
      <c r="B49" s="43"/>
      <c r="Y49" s="34"/>
    </row>
    <row r="50" spans="2:25" x14ac:dyDescent="0.3">
      <c r="B50" s="43"/>
      <c r="Y50" s="34"/>
    </row>
    <row r="51" spans="2:25" x14ac:dyDescent="0.3">
      <c r="Y51" s="34"/>
    </row>
    <row r="52" spans="2:25" x14ac:dyDescent="0.3">
      <c r="Y52" s="34"/>
    </row>
    <row r="53" spans="2:25" x14ac:dyDescent="0.3">
      <c r="Y53" s="34"/>
    </row>
    <row r="54" spans="2:25" x14ac:dyDescent="0.3">
      <c r="Y54" s="34"/>
    </row>
    <row r="55" spans="2:25" x14ac:dyDescent="0.3">
      <c r="Y55" s="34"/>
    </row>
    <row r="56" spans="2:25" x14ac:dyDescent="0.3">
      <c r="Y56" s="34"/>
    </row>
    <row r="57" spans="2:25" x14ac:dyDescent="0.3">
      <c r="Y57" s="34"/>
    </row>
    <row r="58" spans="2:25" x14ac:dyDescent="0.3">
      <c r="Y58" s="34"/>
    </row>
    <row r="59" spans="2:25" x14ac:dyDescent="0.3">
      <c r="Y59" s="34"/>
    </row>
    <row r="62" spans="2:25" x14ac:dyDescent="0.3">
      <c r="D62" s="33"/>
    </row>
    <row r="63" spans="2:25" x14ac:dyDescent="0.3">
      <c r="D63" s="33"/>
    </row>
    <row r="64" spans="2:25" x14ac:dyDescent="0.3">
      <c r="D64" s="33"/>
      <c r="Y64" s="34"/>
    </row>
    <row r="65" spans="4:25" x14ac:dyDescent="0.3">
      <c r="D65" s="33"/>
      <c r="Y65" s="34"/>
    </row>
    <row r="66" spans="4:25" x14ac:dyDescent="0.3">
      <c r="D66" s="33"/>
      <c r="Y66" s="34"/>
    </row>
    <row r="67" spans="4:25" x14ac:dyDescent="0.3">
      <c r="D67" s="33"/>
      <c r="Y67" s="34"/>
    </row>
    <row r="68" spans="4:25" x14ac:dyDescent="0.3">
      <c r="D68" s="33"/>
      <c r="Y68" s="34"/>
    </row>
    <row r="69" spans="4:25" x14ac:dyDescent="0.3">
      <c r="D69" s="33"/>
      <c r="Y69" s="34"/>
    </row>
    <row r="70" spans="4:25" x14ac:dyDescent="0.3">
      <c r="D70" s="33"/>
      <c r="Y70" s="34"/>
    </row>
    <row r="71" spans="4:25" x14ac:dyDescent="0.3">
      <c r="D71" s="33"/>
      <c r="Y71" s="34"/>
    </row>
    <row r="72" spans="4:25" x14ac:dyDescent="0.3">
      <c r="D72" s="33"/>
      <c r="Y72" s="34"/>
    </row>
    <row r="73" spans="4:25" x14ac:dyDescent="0.3">
      <c r="D73" s="33"/>
      <c r="Y73" s="34"/>
    </row>
    <row r="74" spans="4:25" x14ac:dyDescent="0.3">
      <c r="D74" s="33"/>
      <c r="Y74" s="34"/>
    </row>
    <row r="75" spans="4:25" x14ac:dyDescent="0.3">
      <c r="D75" s="33"/>
      <c r="Y75" s="34"/>
    </row>
    <row r="76" spans="4:25" x14ac:dyDescent="0.3">
      <c r="D76" s="33"/>
    </row>
    <row r="77" spans="4:25" x14ac:dyDescent="0.3">
      <c r="D77" s="33"/>
    </row>
  </sheetData>
  <sortState xmlns:xlrd2="http://schemas.microsoft.com/office/spreadsheetml/2017/richdata2" ref="W31:AA42">
    <sortCondition descending="1" ref="AA31:AA42"/>
  </sortState>
  <conditionalFormatting sqref="C16:C30">
    <cfRule type="containsText" dxfId="0" priority="20" operator="containsText" text="NEW">
      <formula>NOT(ISERROR(SEARCH("NEW",C16)))</formula>
    </cfRule>
  </conditionalFormatting>
  <conditionalFormatting sqref="E7:E14">
    <cfRule type="iconSet" priority="25">
      <iconSet>
        <cfvo type="percent" val="0"/>
        <cfvo type="num" val="-5.0000000000000001E-3"/>
        <cfvo type="num" val="5.0000000000000001E-3" gte="0"/>
      </iconSet>
    </cfRule>
  </conditionalFormatting>
  <conditionalFormatting sqref="E15">
    <cfRule type="iconSet" priority="24">
      <iconSet>
        <cfvo type="percent" val="0"/>
        <cfvo type="num" val="-5.0000000000000001E-3"/>
        <cfvo type="num" val="5.0000000000000001E-3" gte="0"/>
      </iconSet>
    </cfRule>
  </conditionalFormatting>
  <conditionalFormatting sqref="E16:E30">
    <cfRule type="iconSet" priority="23">
      <iconSet>
        <cfvo type="percent" val="0"/>
        <cfvo type="num" val="-5.0000000000000001E-3"/>
        <cfvo type="num" val="5.0000000000000001E-3" gte="0"/>
      </iconSet>
    </cfRule>
  </conditionalFormatting>
  <conditionalFormatting sqref="E32:E43">
    <cfRule type="iconSet" priority="22">
      <iconSet>
        <cfvo type="percent" val="0"/>
        <cfvo type="num" val="-5.0000000000000001E-3"/>
        <cfvo type="num" val="5.0000000000000001E-3" gte="0"/>
      </iconSet>
    </cfRule>
  </conditionalFormatting>
  <conditionalFormatting sqref="H7:H14">
    <cfRule type="iconSet" priority="19">
      <iconSet>
        <cfvo type="percent" val="0"/>
        <cfvo type="num" val="-5.0000000000000001E-3"/>
        <cfvo type="num" val="5.0000000000000001E-3" gte="0"/>
      </iconSet>
    </cfRule>
  </conditionalFormatting>
  <conditionalFormatting sqref="H15">
    <cfRule type="iconSet" priority="18">
      <iconSet>
        <cfvo type="percent" val="0"/>
        <cfvo type="num" val="-5.0000000000000001E-3"/>
        <cfvo type="num" val="5.0000000000000001E-3" gte="0"/>
      </iconSet>
    </cfRule>
  </conditionalFormatting>
  <conditionalFormatting sqref="H16:H30">
    <cfRule type="iconSet" priority="17">
      <iconSet>
        <cfvo type="percent" val="0"/>
        <cfvo type="num" val="-5.0000000000000001E-3"/>
        <cfvo type="num" val="5.0000000000000001E-3" gte="0"/>
      </iconSet>
    </cfRule>
  </conditionalFormatting>
  <conditionalFormatting sqref="H32:H43">
    <cfRule type="iconSet" priority="16">
      <iconSet>
        <cfvo type="percent" val="0"/>
        <cfvo type="num" val="-5.0000000000000001E-3"/>
        <cfvo type="num" val="5.0000000000000001E-3" gte="0"/>
      </iconSet>
    </cfRule>
  </conditionalFormatting>
  <conditionalFormatting sqref="I32:I43 I16:I30 I9:I10 I7 I12:I14">
    <cfRule type="dataBar" priority="50">
      <dataBar>
        <cfvo type="min"/>
        <cfvo type="max"/>
        <color rgb="FF638EC6"/>
      </dataBar>
      <extLst>
        <ext xmlns:x14="http://schemas.microsoft.com/office/spreadsheetml/2009/9/main" uri="{B025F937-C7B1-47D3-B67F-A62EFF666E3E}">
          <x14:id>{DC21CDB2-061B-4A32-A141-C647E00CF3DF}</x14:id>
        </ext>
      </extLst>
    </cfRule>
  </conditionalFormatting>
  <conditionalFormatting sqref="K7:K14">
    <cfRule type="iconSet" priority="15">
      <iconSet>
        <cfvo type="percent" val="0"/>
        <cfvo type="num" val="-5.0000000000000001E-3"/>
        <cfvo type="num" val="5.0000000000000001E-3" gte="0"/>
      </iconSet>
    </cfRule>
  </conditionalFormatting>
  <conditionalFormatting sqref="K15">
    <cfRule type="iconSet" priority="14">
      <iconSet>
        <cfvo type="percent" val="0"/>
        <cfvo type="num" val="-5.0000000000000001E-3"/>
        <cfvo type="num" val="5.0000000000000001E-3" gte="0"/>
      </iconSet>
    </cfRule>
  </conditionalFormatting>
  <conditionalFormatting sqref="N7:N14">
    <cfRule type="iconSet" priority="11">
      <iconSet>
        <cfvo type="percent" val="0"/>
        <cfvo type="num" val="-5.0000000000000001E-3"/>
        <cfvo type="num" val="5.0000000000000001E-3" gte="0"/>
      </iconSet>
    </cfRule>
  </conditionalFormatting>
  <conditionalFormatting sqref="N15">
    <cfRule type="iconSet" priority="10">
      <iconSet>
        <cfvo type="percent" val="0"/>
        <cfvo type="num" val="-5.0000000000000001E-3"/>
        <cfvo type="num" val="5.0000000000000001E-3" gte="0"/>
      </iconSet>
    </cfRule>
  </conditionalFormatting>
  <conditionalFormatting sqref="N16:N30">
    <cfRule type="iconSet" priority="9">
      <iconSet>
        <cfvo type="percent" val="0"/>
        <cfvo type="num" val="-5.0000000000000001E-3"/>
        <cfvo type="num" val="5.0000000000000001E-3" gte="0"/>
      </iconSet>
    </cfRule>
  </conditionalFormatting>
  <conditionalFormatting sqref="N32:N43">
    <cfRule type="iconSet" priority="8">
      <iconSet>
        <cfvo type="percent" val="0"/>
        <cfvo type="num" val="-5.0000000000000001E-3"/>
        <cfvo type="num" val="5.0000000000000001E-3" gte="0"/>
      </iconSet>
    </cfRule>
  </conditionalFormatting>
  <conditionalFormatting sqref="S7:S14">
    <cfRule type="iconSet" priority="7">
      <iconSet>
        <cfvo type="percent" val="0"/>
        <cfvo type="num" val="-5.0000000000000001E-3"/>
        <cfvo type="num" val="5.0000000000000001E-3" gte="0"/>
      </iconSet>
    </cfRule>
  </conditionalFormatting>
  <conditionalFormatting sqref="S15">
    <cfRule type="iconSet" priority="6">
      <iconSet>
        <cfvo type="percent" val="0"/>
        <cfvo type="num" val="-5.0000000000000001E-3"/>
        <cfvo type="num" val="5.0000000000000001E-3" gte="0"/>
      </iconSet>
    </cfRule>
  </conditionalFormatting>
  <conditionalFormatting sqref="S16:S30">
    <cfRule type="iconSet" priority="5">
      <iconSet>
        <cfvo type="percent" val="0"/>
        <cfvo type="num" val="-5.0000000000000001E-3"/>
        <cfvo type="num" val="5.0000000000000001E-3" gte="0"/>
      </iconSet>
    </cfRule>
  </conditionalFormatting>
  <conditionalFormatting sqref="S32:S43">
    <cfRule type="iconSet" priority="4">
      <iconSet>
        <cfvo type="percent" val="0"/>
        <cfvo type="num" val="-5.0000000000000001E-3"/>
        <cfvo type="num" val="5.0000000000000001E-3" gte="0"/>
      </iconSet>
    </cfRule>
  </conditionalFormatting>
  <conditionalFormatting sqref="Z7:Z12">
    <cfRule type="iconSet" priority="35">
      <iconSet>
        <cfvo type="percent" val="0"/>
        <cfvo type="num" val="-5.0000000000000001E-3"/>
        <cfvo type="num" val="5.0000000000000001E-3" gte="0"/>
      </iconSet>
    </cfRule>
  </conditionalFormatting>
  <conditionalFormatting sqref="Z14:Z25">
    <cfRule type="iconSet" priority="34">
      <iconSet>
        <cfvo type="percent" val="0"/>
        <cfvo type="num" val="-5.0000000000000001E-3"/>
        <cfvo type="num" val="5.0000000000000001E-3" gte="0"/>
      </iconSet>
    </cfRule>
  </conditionalFormatting>
  <conditionalFormatting sqref="AA7:AA12 F32:F43 F16:F30 F9:F10 F7 F12:F14">
    <cfRule type="dataBar" priority="51">
      <dataBar>
        <cfvo type="min"/>
        <cfvo type="max"/>
        <color rgb="FF638EC6"/>
      </dataBar>
      <extLst>
        <ext xmlns:x14="http://schemas.microsoft.com/office/spreadsheetml/2009/9/main" uri="{B025F937-C7B1-47D3-B67F-A62EFF666E3E}">
          <x14:id>{C713983D-4859-4216-A398-B2F722CAB217}</x14:id>
        </ext>
      </extLst>
    </cfRule>
  </conditionalFormatting>
  <conditionalFormatting sqref="AA14:AA25 AA7:AA12 I7">
    <cfRule type="dataBar" priority="40">
      <dataBar>
        <cfvo type="min"/>
        <cfvo type="max"/>
        <color rgb="FF638EC6"/>
      </dataBar>
      <extLst>
        <ext xmlns:x14="http://schemas.microsoft.com/office/spreadsheetml/2009/9/main" uri="{B025F937-C7B1-47D3-B67F-A62EFF666E3E}">
          <x14:id>{72C7D34A-A190-48F3-9E45-68EA2A978284}</x14:id>
        </ext>
      </extLst>
    </cfRule>
  </conditionalFormatting>
  <conditionalFormatting sqref="AA14:AA25">
    <cfRule type="dataBar" priority="46">
      <dataBar>
        <cfvo type="min"/>
        <cfvo type="max"/>
        <color rgb="FF638EC6"/>
      </dataBar>
      <extLst>
        <ext xmlns:x14="http://schemas.microsoft.com/office/spreadsheetml/2009/9/main" uri="{B025F937-C7B1-47D3-B67F-A62EFF666E3E}">
          <x14:id>{B5A5DBBE-40DA-47DD-9E5E-5DA1E9D28503}</x14:id>
        </ext>
      </extLst>
    </cfRule>
  </conditionalFormatting>
  <conditionalFormatting sqref="AA31:AA42">
    <cfRule type="dataBar" priority="41">
      <dataBar>
        <cfvo type="min"/>
        <cfvo type="max"/>
        <color rgb="FF638EC6"/>
      </dataBar>
      <extLst>
        <ext xmlns:x14="http://schemas.microsoft.com/office/spreadsheetml/2009/9/main" uri="{B025F937-C7B1-47D3-B67F-A62EFF666E3E}">
          <x14:id>{F3BAAE17-39CC-4277-83BD-265375AF545F}</x14:id>
        </ext>
      </extLst>
    </cfRule>
  </conditionalFormatting>
  <conditionalFormatting sqref="AC7:AC12">
    <cfRule type="iconSet" priority="33">
      <iconSet>
        <cfvo type="percent" val="0"/>
        <cfvo type="num" val="-5.0000000000000001E-3"/>
        <cfvo type="num" val="5.0000000000000001E-3" gte="0"/>
      </iconSet>
    </cfRule>
  </conditionalFormatting>
  <conditionalFormatting sqref="AC14:AC25">
    <cfRule type="iconSet" priority="32">
      <iconSet>
        <cfvo type="percent" val="0"/>
        <cfvo type="num" val="-5.0000000000000001E-3"/>
        <cfvo type="num" val="5.0000000000000001E-3" gte="0"/>
      </iconSet>
    </cfRule>
  </conditionalFormatting>
  <conditionalFormatting sqref="AD7:AD12">
    <cfRule type="dataBar" priority="39">
      <dataBar>
        <cfvo type="min"/>
        <cfvo type="max"/>
        <color rgb="FF638EC6"/>
      </dataBar>
      <extLst>
        <ext xmlns:x14="http://schemas.microsoft.com/office/spreadsheetml/2009/9/main" uri="{B025F937-C7B1-47D3-B67F-A62EFF666E3E}">
          <x14:id>{4B1C0A3B-C179-4611-8709-BD1FAA18B286}</x14:id>
        </ext>
      </extLst>
    </cfRule>
  </conditionalFormatting>
  <conditionalFormatting sqref="AD7:AD25 AG7:AG25 AJ7:AJ25 AO7:AO25 F7">
    <cfRule type="dataBar" priority="36">
      <dataBar>
        <cfvo type="min"/>
        <cfvo type="max"/>
        <color rgb="FF638EC6"/>
      </dataBar>
      <extLst>
        <ext xmlns:x14="http://schemas.microsoft.com/office/spreadsheetml/2009/9/main" uri="{B025F937-C7B1-47D3-B67F-A62EFF666E3E}">
          <x14:id>{F445CAF7-A20B-4618-832D-28A6244EDEC5}</x14:id>
        </ext>
      </extLst>
    </cfRule>
  </conditionalFormatting>
  <conditionalFormatting sqref="AD14:AD25 AD7:AD12">
    <cfRule type="dataBar" priority="37">
      <dataBar>
        <cfvo type="min"/>
        <cfvo type="max"/>
        <color rgb="FF638EC6"/>
      </dataBar>
      <extLst>
        <ext xmlns:x14="http://schemas.microsoft.com/office/spreadsheetml/2009/9/main" uri="{B025F937-C7B1-47D3-B67F-A62EFF666E3E}">
          <x14:id>{AB1514A6-5BEE-4132-AA05-76D573955EB3}</x14:id>
        </ext>
      </extLst>
    </cfRule>
  </conditionalFormatting>
  <conditionalFormatting sqref="AD14:AD25">
    <cfRule type="dataBar" priority="38">
      <dataBar>
        <cfvo type="min"/>
        <cfvo type="max"/>
        <color rgb="FF638EC6"/>
      </dataBar>
      <extLst>
        <ext xmlns:x14="http://schemas.microsoft.com/office/spreadsheetml/2009/9/main" uri="{B025F937-C7B1-47D3-B67F-A62EFF666E3E}">
          <x14:id>{59F2233E-82B7-408A-81AB-929EF0D11DD9}</x14:id>
        </ext>
      </extLst>
    </cfRule>
  </conditionalFormatting>
  <conditionalFormatting sqref="AF7:AF12">
    <cfRule type="iconSet" priority="31">
      <iconSet>
        <cfvo type="percent" val="0"/>
        <cfvo type="num" val="-5.0000000000000001E-3"/>
        <cfvo type="num" val="5.0000000000000001E-3" gte="0"/>
      </iconSet>
    </cfRule>
  </conditionalFormatting>
  <conditionalFormatting sqref="AG7:AG12 L32:L43 L16:L30 L9:L10 L7 L12:L14">
    <cfRule type="dataBar" priority="49">
      <dataBar>
        <cfvo type="min"/>
        <cfvo type="max"/>
        <color rgb="FF638EC6"/>
      </dataBar>
      <extLst>
        <ext xmlns:x14="http://schemas.microsoft.com/office/spreadsheetml/2009/9/main" uri="{B025F937-C7B1-47D3-B67F-A62EFF666E3E}">
          <x14:id>{5CCE4AD8-C224-4095-95A0-42391C552E99}</x14:id>
        </ext>
      </extLst>
    </cfRule>
  </conditionalFormatting>
  <conditionalFormatting sqref="AG14:AG25">
    <cfRule type="dataBar" priority="44">
      <dataBar>
        <cfvo type="min"/>
        <cfvo type="max"/>
        <color rgb="FF638EC6"/>
      </dataBar>
      <extLst>
        <ext xmlns:x14="http://schemas.microsoft.com/office/spreadsheetml/2009/9/main" uri="{B025F937-C7B1-47D3-B67F-A62EFF666E3E}">
          <x14:id>{B64E990D-D45F-4158-A47A-06E9872FF6D8}</x14:id>
        </ext>
      </extLst>
    </cfRule>
  </conditionalFormatting>
  <conditionalFormatting sqref="AI7:AI12">
    <cfRule type="iconSet" priority="29">
      <iconSet>
        <cfvo type="percent" val="0"/>
        <cfvo type="num" val="-5.0000000000000001E-3"/>
        <cfvo type="num" val="5.0000000000000001E-3" gte="0"/>
      </iconSet>
    </cfRule>
  </conditionalFormatting>
  <conditionalFormatting sqref="AI14:AI25">
    <cfRule type="iconSet" priority="28">
      <iconSet>
        <cfvo type="percent" val="0"/>
        <cfvo type="num" val="-5.0000000000000001E-3"/>
        <cfvo type="num" val="5.0000000000000001E-3" gte="0"/>
      </iconSet>
    </cfRule>
  </conditionalFormatting>
  <conditionalFormatting sqref="AJ7:AJ12 O32:O43 O16:O30 O9:O10 O7 O12:O14">
    <cfRule type="dataBar" priority="48">
      <dataBar>
        <cfvo type="min"/>
        <cfvo type="max"/>
        <color rgb="FF638EC6"/>
      </dataBar>
      <extLst>
        <ext xmlns:x14="http://schemas.microsoft.com/office/spreadsheetml/2009/9/main" uri="{B025F937-C7B1-47D3-B67F-A62EFF666E3E}">
          <x14:id>{9A47910C-EAEE-4C80-AE64-E9A5D37530A6}</x14:id>
        </ext>
      </extLst>
    </cfRule>
  </conditionalFormatting>
  <conditionalFormatting sqref="AJ14:AJ25">
    <cfRule type="dataBar" priority="43">
      <dataBar>
        <cfvo type="min"/>
        <cfvo type="max"/>
        <color rgb="FF638EC6"/>
      </dataBar>
      <extLst>
        <ext xmlns:x14="http://schemas.microsoft.com/office/spreadsheetml/2009/9/main" uri="{B025F937-C7B1-47D3-B67F-A62EFF666E3E}">
          <x14:id>{42D8FF9F-E3B7-47FE-B165-FCEAEA0CDC59}</x14:id>
        </ext>
      </extLst>
    </cfRule>
  </conditionalFormatting>
  <conditionalFormatting sqref="AN7:AN12">
    <cfRule type="iconSet" priority="27">
      <iconSet>
        <cfvo type="percent" val="0"/>
        <cfvo type="num" val="-5.0000000000000001E-3"/>
        <cfvo type="num" val="5.0000000000000001E-3" gte="0"/>
      </iconSet>
    </cfRule>
  </conditionalFormatting>
  <conditionalFormatting sqref="AN14:AN25">
    <cfRule type="iconSet" priority="26">
      <iconSet>
        <cfvo type="percent" val="0"/>
        <cfvo type="num" val="-5.0000000000000001E-3"/>
        <cfvo type="num" val="5.0000000000000001E-3" gte="0"/>
      </iconSet>
    </cfRule>
  </conditionalFormatting>
  <conditionalFormatting sqref="AO7:AO12 T32:T43 T16:T30 T9:T10 T7 T12:T14">
    <cfRule type="dataBar" priority="47">
      <dataBar>
        <cfvo type="min"/>
        <cfvo type="max"/>
        <color rgb="FF638EC6"/>
      </dataBar>
      <extLst>
        <ext xmlns:x14="http://schemas.microsoft.com/office/spreadsheetml/2009/9/main" uri="{B025F937-C7B1-47D3-B67F-A62EFF666E3E}">
          <x14:id>{08F4BD94-6788-4935-B41A-EAC13D3F0F95}</x14:id>
        </ext>
      </extLst>
    </cfRule>
  </conditionalFormatting>
  <conditionalFormatting sqref="AO14:AO25">
    <cfRule type="dataBar" priority="42">
      <dataBar>
        <cfvo type="min"/>
        <cfvo type="max"/>
        <color rgb="FF638EC6"/>
      </dataBar>
      <extLst>
        <ext xmlns:x14="http://schemas.microsoft.com/office/spreadsheetml/2009/9/main" uri="{B025F937-C7B1-47D3-B67F-A62EFF666E3E}">
          <x14:id>{47A15185-6C76-4E8E-AE57-C9EE87B742E1}</x14:id>
        </ext>
      </extLst>
    </cfRule>
  </conditionalFormatting>
  <conditionalFormatting sqref="K16:K30">
    <cfRule type="iconSet" priority="3">
      <iconSet>
        <cfvo type="percent" val="0"/>
        <cfvo type="num" val="-5.0000000000000001E-3"/>
        <cfvo type="num" val="5.0000000000000001E-3" gte="0"/>
      </iconSet>
    </cfRule>
  </conditionalFormatting>
  <conditionalFormatting sqref="K32:K43">
    <cfRule type="iconSet" priority="2">
      <iconSet>
        <cfvo type="percent" val="0"/>
        <cfvo type="num" val="-5.0000000000000001E-3"/>
        <cfvo type="num" val="5.0000000000000001E-3" gte="0"/>
      </iconSet>
    </cfRule>
  </conditionalFormatting>
  <conditionalFormatting sqref="AF14:AF25">
    <cfRule type="iconSet" priority="1">
      <iconSet>
        <cfvo type="percent" val="0"/>
        <cfvo type="num" val="-5.0000000000000001E-3"/>
        <cfvo type="num" val="5.0000000000000001E-3" gte="0"/>
      </iconSe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DC21CDB2-061B-4A32-A141-C647E00CF3DF}">
            <x14:dataBar minLength="0" maxLength="100" gradient="0">
              <x14:cfvo type="autoMin"/>
              <x14:cfvo type="autoMax"/>
              <x14:negativeFillColor rgb="FFFF0000"/>
              <x14:axisColor rgb="FF000000"/>
            </x14:dataBar>
          </x14:cfRule>
          <xm:sqref>I32:I43 I16:I30 I9:I10 I7 I12:I14</xm:sqref>
        </x14:conditionalFormatting>
        <x14:conditionalFormatting xmlns:xm="http://schemas.microsoft.com/office/excel/2006/main">
          <x14:cfRule type="dataBar" id="{C713983D-4859-4216-A398-B2F722CAB217}">
            <x14:dataBar minLength="0" maxLength="100" gradient="0">
              <x14:cfvo type="autoMin"/>
              <x14:cfvo type="autoMax"/>
              <x14:negativeFillColor rgb="FFFF0000"/>
              <x14:axisColor rgb="FF000000"/>
            </x14:dataBar>
          </x14:cfRule>
          <xm:sqref>AA7:AA12 F32:F43 F16:F30 F9:F10 F7 F12:F14</xm:sqref>
        </x14:conditionalFormatting>
        <x14:conditionalFormatting xmlns:xm="http://schemas.microsoft.com/office/excel/2006/main">
          <x14:cfRule type="dataBar" id="{72C7D34A-A190-48F3-9E45-68EA2A978284}">
            <x14:dataBar minLength="0" maxLength="100" gradient="0">
              <x14:cfvo type="autoMin"/>
              <x14:cfvo type="autoMax"/>
              <x14:negativeFillColor rgb="FFFF0000"/>
              <x14:axisColor rgb="FF000000"/>
            </x14:dataBar>
          </x14:cfRule>
          <xm:sqref>AA14:AA25 AA7:AA12 I7</xm:sqref>
        </x14:conditionalFormatting>
        <x14:conditionalFormatting xmlns:xm="http://schemas.microsoft.com/office/excel/2006/main">
          <x14:cfRule type="dataBar" id="{B5A5DBBE-40DA-47DD-9E5E-5DA1E9D28503}">
            <x14:dataBar minLength="0" maxLength="100" gradient="0">
              <x14:cfvo type="autoMin"/>
              <x14:cfvo type="autoMax"/>
              <x14:negativeFillColor rgb="FFFF0000"/>
              <x14:axisColor rgb="FF000000"/>
            </x14:dataBar>
          </x14:cfRule>
          <xm:sqref>AA14:AA25</xm:sqref>
        </x14:conditionalFormatting>
        <x14:conditionalFormatting xmlns:xm="http://schemas.microsoft.com/office/excel/2006/main">
          <x14:cfRule type="dataBar" id="{F3BAAE17-39CC-4277-83BD-265375AF545F}">
            <x14:dataBar minLength="0" maxLength="100" gradient="0">
              <x14:cfvo type="autoMin"/>
              <x14:cfvo type="autoMax"/>
              <x14:negativeFillColor rgb="FFFF0000"/>
              <x14:axisColor rgb="FF000000"/>
            </x14:dataBar>
          </x14:cfRule>
          <xm:sqref>AA31:AA42</xm:sqref>
        </x14:conditionalFormatting>
        <x14:conditionalFormatting xmlns:xm="http://schemas.microsoft.com/office/excel/2006/main">
          <x14:cfRule type="dataBar" id="{4B1C0A3B-C179-4611-8709-BD1FAA18B286}">
            <x14:dataBar minLength="0" maxLength="100" gradient="0">
              <x14:cfvo type="autoMin"/>
              <x14:cfvo type="autoMax"/>
              <x14:negativeFillColor rgb="FFFF0000"/>
              <x14:axisColor rgb="FF000000"/>
            </x14:dataBar>
          </x14:cfRule>
          <xm:sqref>AD7:AD12</xm:sqref>
        </x14:conditionalFormatting>
        <x14:conditionalFormatting xmlns:xm="http://schemas.microsoft.com/office/excel/2006/main">
          <x14:cfRule type="dataBar" id="{F445CAF7-A20B-4618-832D-28A6244EDEC5}">
            <x14:dataBar minLength="0" maxLength="100" gradient="0">
              <x14:cfvo type="autoMin"/>
              <x14:cfvo type="autoMax"/>
              <x14:negativeFillColor rgb="FFFF0000"/>
              <x14:axisColor rgb="FF000000"/>
            </x14:dataBar>
          </x14:cfRule>
          <xm:sqref>AD7:AD25 AG7:AG25 AJ7:AJ25 AO7:AO25 F7</xm:sqref>
        </x14:conditionalFormatting>
        <x14:conditionalFormatting xmlns:xm="http://schemas.microsoft.com/office/excel/2006/main">
          <x14:cfRule type="dataBar" id="{AB1514A6-5BEE-4132-AA05-76D573955EB3}">
            <x14:dataBar minLength="0" maxLength="100" gradient="0">
              <x14:cfvo type="autoMin"/>
              <x14:cfvo type="autoMax"/>
              <x14:negativeFillColor rgb="FFFF0000"/>
              <x14:axisColor rgb="FF000000"/>
            </x14:dataBar>
          </x14:cfRule>
          <xm:sqref>AD14:AD25 AD7:AD12</xm:sqref>
        </x14:conditionalFormatting>
        <x14:conditionalFormatting xmlns:xm="http://schemas.microsoft.com/office/excel/2006/main">
          <x14:cfRule type="dataBar" id="{59F2233E-82B7-408A-81AB-929EF0D11DD9}">
            <x14:dataBar minLength="0" maxLength="100" gradient="0">
              <x14:cfvo type="autoMin"/>
              <x14:cfvo type="autoMax"/>
              <x14:negativeFillColor rgb="FFFF0000"/>
              <x14:axisColor rgb="FF000000"/>
            </x14:dataBar>
          </x14:cfRule>
          <xm:sqref>AD14:AD25</xm:sqref>
        </x14:conditionalFormatting>
        <x14:conditionalFormatting xmlns:xm="http://schemas.microsoft.com/office/excel/2006/main">
          <x14:cfRule type="dataBar" id="{5CCE4AD8-C224-4095-95A0-42391C552E99}">
            <x14:dataBar minLength="0" maxLength="100" gradient="0">
              <x14:cfvo type="autoMin"/>
              <x14:cfvo type="autoMax"/>
              <x14:negativeFillColor rgb="FFFF0000"/>
              <x14:axisColor rgb="FF000000"/>
            </x14:dataBar>
          </x14:cfRule>
          <xm:sqref>AG7:AG12 L32:L43 L16:L30 L9:L10 L7 L12:L14</xm:sqref>
        </x14:conditionalFormatting>
        <x14:conditionalFormatting xmlns:xm="http://schemas.microsoft.com/office/excel/2006/main">
          <x14:cfRule type="dataBar" id="{B64E990D-D45F-4158-A47A-06E9872FF6D8}">
            <x14:dataBar minLength="0" maxLength="100" gradient="0">
              <x14:cfvo type="autoMin"/>
              <x14:cfvo type="autoMax"/>
              <x14:negativeFillColor rgb="FFFF0000"/>
              <x14:axisColor rgb="FF000000"/>
            </x14:dataBar>
          </x14:cfRule>
          <xm:sqref>AG14:AG25</xm:sqref>
        </x14:conditionalFormatting>
        <x14:conditionalFormatting xmlns:xm="http://schemas.microsoft.com/office/excel/2006/main">
          <x14:cfRule type="dataBar" id="{9A47910C-EAEE-4C80-AE64-E9A5D37530A6}">
            <x14:dataBar minLength="0" maxLength="100" gradient="0">
              <x14:cfvo type="autoMin"/>
              <x14:cfvo type="autoMax"/>
              <x14:negativeFillColor rgb="FFFF0000"/>
              <x14:axisColor rgb="FF000000"/>
            </x14:dataBar>
          </x14:cfRule>
          <xm:sqref>AJ7:AJ12 O32:O43 O16:O30 O9:O10 O7 O12:O14</xm:sqref>
        </x14:conditionalFormatting>
        <x14:conditionalFormatting xmlns:xm="http://schemas.microsoft.com/office/excel/2006/main">
          <x14:cfRule type="dataBar" id="{42D8FF9F-E3B7-47FE-B165-FCEAEA0CDC59}">
            <x14:dataBar minLength="0" maxLength="100" gradient="0">
              <x14:cfvo type="autoMin"/>
              <x14:cfvo type="autoMax"/>
              <x14:negativeFillColor rgb="FFFF0000"/>
              <x14:axisColor rgb="FF000000"/>
            </x14:dataBar>
          </x14:cfRule>
          <xm:sqref>AJ14:AJ25</xm:sqref>
        </x14:conditionalFormatting>
        <x14:conditionalFormatting xmlns:xm="http://schemas.microsoft.com/office/excel/2006/main">
          <x14:cfRule type="dataBar" id="{08F4BD94-6788-4935-B41A-EAC13D3F0F95}">
            <x14:dataBar minLength="0" maxLength="100" gradient="0">
              <x14:cfvo type="autoMin"/>
              <x14:cfvo type="autoMax"/>
              <x14:negativeFillColor rgb="FFFF0000"/>
              <x14:axisColor rgb="FF000000"/>
            </x14:dataBar>
          </x14:cfRule>
          <xm:sqref>AO7:AO12 T32:T43 T16:T30 T9:T10 T7 T12:T14</xm:sqref>
        </x14:conditionalFormatting>
        <x14:conditionalFormatting xmlns:xm="http://schemas.microsoft.com/office/excel/2006/main">
          <x14:cfRule type="dataBar" id="{47A15185-6C76-4E8E-AE57-C9EE87B742E1}">
            <x14:dataBar minLength="0" maxLength="100" gradient="0">
              <x14:cfvo type="autoMin"/>
              <x14:cfvo type="autoMax"/>
              <x14:negativeFillColor rgb="FFFF0000"/>
              <x14:axisColor rgb="FF000000"/>
            </x14:dataBar>
          </x14:cfRule>
          <xm:sqref>AO14:AO25</xm:sqref>
        </x14:conditionalFormatting>
      </x14:conditionalFormattings>
    </ex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B1B8D-5255-43CD-82EE-876FB20B8AB4}">
  <sheetPr>
    <tabColor theme="3" tint="0.79998168889431442"/>
  </sheetPr>
  <dimension ref="A1:AG669"/>
  <sheetViews>
    <sheetView topLeftCell="J1" zoomScale="70" zoomScaleNormal="70" workbookViewId="0">
      <selection activeCell="S6" sqref="S6"/>
    </sheetView>
  </sheetViews>
  <sheetFormatPr defaultColWidth="6.7109375" defaultRowHeight="15" x14ac:dyDescent="0.25"/>
  <cols>
    <col min="3" max="4" width="14" bestFit="1" customWidth="1"/>
    <col min="5" max="16" width="34.5703125" bestFit="1" customWidth="1"/>
    <col min="17" max="18" width="7.7109375" customWidth="1"/>
    <col min="19" max="19" width="11.85546875" customWidth="1"/>
    <col min="20" max="20" width="17.28515625" customWidth="1"/>
    <col min="21" max="24" width="7.7109375" customWidth="1"/>
    <col min="25" max="25" width="10.85546875" customWidth="1"/>
    <col min="26" max="27" width="7.7109375" customWidth="1"/>
    <col min="28" max="28" width="10.85546875" customWidth="1"/>
    <col min="29" max="33" width="7.7109375" customWidth="1"/>
  </cols>
  <sheetData>
    <row r="1" spans="3:33" ht="10.5" customHeight="1" x14ac:dyDescent="0.25"/>
    <row r="2" spans="3:33" ht="10.5" customHeight="1" x14ac:dyDescent="0.25"/>
    <row r="3" spans="3:33" x14ac:dyDescent="0.25">
      <c r="E3" s="1" t="s">
        <v>18</v>
      </c>
      <c r="F3" s="1" t="s">
        <v>19</v>
      </c>
      <c r="Q3" s="10"/>
      <c r="R3" s="10"/>
      <c r="S3" s="10"/>
      <c r="T3" s="10"/>
      <c r="U3" s="10"/>
      <c r="V3" s="10"/>
      <c r="W3" s="10"/>
      <c r="X3" s="10"/>
      <c r="Y3" s="10"/>
      <c r="Z3" s="10"/>
      <c r="AA3" s="10"/>
    </row>
    <row r="4" spans="3:33" s="5" customFormat="1" ht="65.25" customHeight="1" x14ac:dyDescent="0.25">
      <c r="C4"/>
      <c r="D4"/>
      <c r="E4" t="s">
        <v>2</v>
      </c>
      <c r="F4"/>
      <c r="G4" t="s">
        <v>3</v>
      </c>
      <c r="H4"/>
      <c r="I4" t="s">
        <v>4</v>
      </c>
      <c r="J4"/>
      <c r="K4" t="s">
        <v>5</v>
      </c>
      <c r="L4"/>
      <c r="M4" t="s">
        <v>6</v>
      </c>
      <c r="N4"/>
      <c r="O4" t="s">
        <v>7</v>
      </c>
      <c r="P4"/>
      <c r="Q4" s="6" t="s">
        <v>9</v>
      </c>
      <c r="R4" s="6" t="s">
        <v>10</v>
      </c>
      <c r="S4" s="6" t="s">
        <v>11</v>
      </c>
      <c r="T4" s="6" t="s">
        <v>12</v>
      </c>
      <c r="U4" s="6" t="s">
        <v>13</v>
      </c>
      <c r="V4" s="6" t="s">
        <v>14</v>
      </c>
      <c r="W4" s="7" t="s">
        <v>15</v>
      </c>
      <c r="X4" s="7" t="s">
        <v>15</v>
      </c>
      <c r="Y4" s="7" t="s">
        <v>15</v>
      </c>
      <c r="Z4" s="7" t="s">
        <v>17</v>
      </c>
      <c r="AA4" s="7" t="s">
        <v>17</v>
      </c>
      <c r="AB4" s="7" t="s">
        <v>17</v>
      </c>
      <c r="AC4" s="7" t="s">
        <v>23</v>
      </c>
      <c r="AD4" s="7" t="s">
        <v>23</v>
      </c>
      <c r="AE4" s="7" t="s">
        <v>24</v>
      </c>
      <c r="AF4" s="7" t="s">
        <v>24</v>
      </c>
      <c r="AG4" s="7" t="s">
        <v>25</v>
      </c>
    </row>
    <row r="5" spans="3:33" x14ac:dyDescent="0.25">
      <c r="C5" s="1" t="s">
        <v>20</v>
      </c>
      <c r="D5" s="1" t="s">
        <v>21</v>
      </c>
      <c r="E5">
        <v>2024</v>
      </c>
      <c r="F5">
        <v>2025</v>
      </c>
      <c r="G5">
        <v>2024</v>
      </c>
      <c r="H5">
        <v>2025</v>
      </c>
      <c r="I5">
        <v>2024</v>
      </c>
      <c r="J5">
        <v>2025</v>
      </c>
      <c r="K5">
        <v>2024</v>
      </c>
      <c r="L5">
        <v>2025</v>
      </c>
      <c r="M5">
        <v>2024</v>
      </c>
      <c r="N5">
        <v>2025</v>
      </c>
      <c r="O5">
        <v>2024</v>
      </c>
      <c r="P5">
        <v>2025</v>
      </c>
      <c r="Q5" s="8" t="s">
        <v>8</v>
      </c>
      <c r="R5" s="8" t="s">
        <v>8</v>
      </c>
      <c r="S5" s="8" t="s">
        <v>8</v>
      </c>
      <c r="T5" s="8" t="s">
        <v>8</v>
      </c>
      <c r="U5" s="8" t="s">
        <v>8</v>
      </c>
      <c r="V5" s="8" t="s">
        <v>8</v>
      </c>
      <c r="W5" s="8">
        <v>2024</v>
      </c>
      <c r="X5" s="8">
        <v>2025</v>
      </c>
      <c r="Y5" s="8" t="s">
        <v>16</v>
      </c>
      <c r="Z5" s="9">
        <v>2024</v>
      </c>
      <c r="AA5" s="9">
        <v>2025</v>
      </c>
      <c r="AB5" s="8" t="s">
        <v>16</v>
      </c>
      <c r="AC5" s="29">
        <v>2024</v>
      </c>
      <c r="AD5" s="29">
        <v>2025</v>
      </c>
      <c r="AE5" s="29">
        <v>2024</v>
      </c>
      <c r="AF5" s="29">
        <v>2025</v>
      </c>
      <c r="AG5" s="29">
        <v>2025</v>
      </c>
    </row>
    <row r="6" spans="3:33" x14ac:dyDescent="0.25">
      <c r="C6" t="s">
        <v>0</v>
      </c>
      <c r="D6">
        <v>1</v>
      </c>
      <c r="E6" s="2">
        <v>0</v>
      </c>
      <c r="F6" s="2">
        <v>0</v>
      </c>
      <c r="G6" s="2">
        <v>0</v>
      </c>
      <c r="H6" s="2">
        <v>0</v>
      </c>
      <c r="I6" s="2">
        <v>0</v>
      </c>
      <c r="J6" s="2">
        <v>2658</v>
      </c>
      <c r="K6" s="2">
        <v>0</v>
      </c>
      <c r="L6" s="2">
        <v>3890030</v>
      </c>
      <c r="M6" s="2">
        <v>0</v>
      </c>
      <c r="N6" s="2">
        <v>13380</v>
      </c>
      <c r="O6" s="2">
        <v>0</v>
      </c>
      <c r="P6" s="2">
        <v>167</v>
      </c>
      <c r="Q6" s="3">
        <f>IFERROR(F6/E6-1,0)</f>
        <v>0</v>
      </c>
      <c r="R6" s="3">
        <f>IFERROR(H6/G6-1,0)</f>
        <v>0</v>
      </c>
      <c r="S6" s="3">
        <f>IFERROR(J6/I6-1,0)</f>
        <v>0</v>
      </c>
      <c r="T6" s="3">
        <f>IFERROR(L6/K6-1,0)</f>
        <v>0</v>
      </c>
      <c r="U6" s="3">
        <f>IFERROR(N6/M6-1,0)</f>
        <v>0</v>
      </c>
      <c r="V6" s="3">
        <f>IFERROR(P6/O6-1,0)</f>
        <v>0</v>
      </c>
      <c r="W6" s="3">
        <f>IFERROR(O6/I6,0)</f>
        <v>0</v>
      </c>
      <c r="X6" s="3">
        <f>IFERROR(P6/J6,0)</f>
        <v>6.2829194883370951E-2</v>
      </c>
      <c r="Y6" s="4">
        <f>IFERROR((X6-W6)*100,0)</f>
        <v>6.2829194883370949</v>
      </c>
      <c r="Z6" s="3">
        <f t="shared" ref="Z6:Z32" si="0">IFERROR(AE6/AC6,0)</f>
        <v>0</v>
      </c>
      <c r="AA6" s="3">
        <f t="shared" ref="AA6:AA32" si="1">IFERROR(AF6/($AG6+AD6),0)</f>
        <v>0.16402344955260723</v>
      </c>
      <c r="AB6" s="4">
        <f>IFERROR((AA6-Z6)*100,0)</f>
        <v>16.402344955260723</v>
      </c>
      <c r="AC6" s="30">
        <f t="shared" ref="AC6:AC29" si="2">SUMIFS(E$6:E$29,$C$6:$C$29,$C6,$D$6:$D$29,"&lt;="&amp;$D6)</f>
        <v>0</v>
      </c>
      <c r="AD6" s="30">
        <f t="shared" ref="AD6:AD29" si="3">SUMIFS(F$6:F$29,$C$6:$C$29,$C6,$D$6:$D$29,"&lt;="&amp;$D6)</f>
        <v>0</v>
      </c>
      <c r="AE6" s="30">
        <f t="shared" ref="AE6:AE29" si="4">SUMIFS(I$6:I$29,$C$6:$C$29,$C6,$D$6:$D$29,"&lt;="&amp;$D6)</f>
        <v>0</v>
      </c>
      <c r="AF6" s="30">
        <f t="shared" ref="AF6:AF29" si="5">SUMIFS(J$6:J$29,$C$6:$C$29,$C6,$D$6:$D$29,"&lt;="&amp;$D6)</f>
        <v>2658</v>
      </c>
      <c r="AG6" s="30">
        <f t="shared" ref="AG6:AG31" si="6">SUMIFS(M$6:M$29,$C$6:$C$29,$C6,$D$6:$D$29,12)</f>
        <v>16205</v>
      </c>
    </row>
    <row r="7" spans="3:33" x14ac:dyDescent="0.25">
      <c r="C7" t="s">
        <v>0</v>
      </c>
      <c r="D7">
        <v>2</v>
      </c>
      <c r="E7" s="2">
        <v>10339</v>
      </c>
      <c r="F7" s="2">
        <v>11477</v>
      </c>
      <c r="G7" s="2">
        <v>6066280</v>
      </c>
      <c r="H7" s="2">
        <v>6717900</v>
      </c>
      <c r="I7" s="2">
        <v>2186</v>
      </c>
      <c r="J7" s="2">
        <v>4173</v>
      </c>
      <c r="K7" s="2">
        <v>3197040</v>
      </c>
      <c r="L7" s="2">
        <v>6048540</v>
      </c>
      <c r="M7" s="2">
        <v>7994</v>
      </c>
      <c r="N7" s="2">
        <v>20388</v>
      </c>
      <c r="O7" s="2">
        <v>159</v>
      </c>
      <c r="P7" s="2">
        <v>296</v>
      </c>
      <c r="Q7" s="3">
        <f t="shared" ref="Q7:Q29" si="7">IFERROR(F7/E7-1,0)</f>
        <v>0.1100686720185704</v>
      </c>
      <c r="R7" s="3">
        <f t="shared" ref="R7:R29" si="8">IFERROR(H7/G7-1,0)</f>
        <v>0.10741673645133432</v>
      </c>
      <c r="S7" s="3">
        <f t="shared" ref="S7:S29" si="9">IFERROR(J7/I7-1,0)</f>
        <v>0.90896614821591948</v>
      </c>
      <c r="T7" s="3">
        <f t="shared" ref="T7:T29" si="10">IFERROR(L7/K7-1,0)</f>
        <v>0.89191877486675164</v>
      </c>
      <c r="U7" s="3">
        <f t="shared" ref="U7:U29" si="11">IFERROR(N7/M7-1,0)</f>
        <v>1.5504128096072054</v>
      </c>
      <c r="V7" s="3">
        <f t="shared" ref="V7:V29" si="12">IFERROR(P7/O7-1,0)</f>
        <v>0.86163522012578619</v>
      </c>
      <c r="W7" s="3">
        <f t="shared" ref="W7:W29" si="13">IFERROR(O7/I7,0)</f>
        <v>7.2735590118938695E-2</v>
      </c>
      <c r="X7" s="3">
        <f t="shared" ref="X7:X29" si="14">IFERROR(P7/J7,0)</f>
        <v>7.0932183081715797E-2</v>
      </c>
      <c r="Y7" s="4">
        <f t="shared" ref="Y7:Y29" si="15">IFERROR((X7-W7)*100,0)</f>
        <v>-0.18034070372228983</v>
      </c>
      <c r="Z7" s="3">
        <f t="shared" si="0"/>
        <v>0.21143244027468808</v>
      </c>
      <c r="AA7" s="3">
        <f t="shared" si="1"/>
        <v>0.2467668521060617</v>
      </c>
      <c r="AB7" s="4">
        <f t="shared" ref="AB7:AB32" si="16">IFERROR((AA7-Z7)*100,0)</f>
        <v>3.533441183137362</v>
      </c>
      <c r="AC7" s="30">
        <f t="shared" si="2"/>
        <v>10339</v>
      </c>
      <c r="AD7" s="30">
        <f t="shared" si="3"/>
        <v>11477</v>
      </c>
      <c r="AE7" s="30">
        <f t="shared" si="4"/>
        <v>2186</v>
      </c>
      <c r="AF7" s="30">
        <f t="shared" si="5"/>
        <v>6831</v>
      </c>
      <c r="AG7" s="30">
        <f t="shared" si="6"/>
        <v>16205</v>
      </c>
    </row>
    <row r="8" spans="3:33" x14ac:dyDescent="0.25">
      <c r="C8" t="s">
        <v>0</v>
      </c>
      <c r="D8">
        <v>3</v>
      </c>
      <c r="E8" s="2">
        <v>19021</v>
      </c>
      <c r="F8" s="2">
        <v>17731</v>
      </c>
      <c r="G8" s="2">
        <v>11406630</v>
      </c>
      <c r="H8" s="2">
        <v>10081110</v>
      </c>
      <c r="I8" s="2">
        <v>6265</v>
      </c>
      <c r="J8" s="2">
        <v>7744</v>
      </c>
      <c r="K8" s="2">
        <v>9248780</v>
      </c>
      <c r="L8" s="2">
        <v>11159510</v>
      </c>
      <c r="M8" s="2">
        <v>20347</v>
      </c>
      <c r="N8" s="2">
        <v>29922</v>
      </c>
      <c r="O8" s="2">
        <v>403</v>
      </c>
      <c r="P8" s="2">
        <v>453</v>
      </c>
      <c r="Q8" s="3">
        <f t="shared" si="7"/>
        <v>-6.7819778139950548E-2</v>
      </c>
      <c r="R8" s="3">
        <f t="shared" si="8"/>
        <v>-0.11620610118851926</v>
      </c>
      <c r="S8" s="3">
        <f t="shared" si="9"/>
        <v>0.23607342378292095</v>
      </c>
      <c r="T8" s="3">
        <f t="shared" si="10"/>
        <v>0.20659265330130028</v>
      </c>
      <c r="U8" s="3">
        <f t="shared" si="11"/>
        <v>0.47058534427679755</v>
      </c>
      <c r="V8" s="3">
        <f t="shared" si="12"/>
        <v>0.12406947890818865</v>
      </c>
      <c r="W8" s="3">
        <f t="shared" si="13"/>
        <v>6.4325618515562649E-2</v>
      </c>
      <c r="X8" s="3">
        <f t="shared" si="14"/>
        <v>5.8496900826446284E-2</v>
      </c>
      <c r="Y8" s="4">
        <f t="shared" si="15"/>
        <v>-0.5828717689116365</v>
      </c>
      <c r="Z8" s="3">
        <f t="shared" si="0"/>
        <v>0.28784059945504087</v>
      </c>
      <c r="AA8" s="3">
        <f t="shared" si="1"/>
        <v>0.32094334221478432</v>
      </c>
      <c r="AB8" s="4">
        <f t="shared" si="16"/>
        <v>3.3102742759743453</v>
      </c>
      <c r="AC8" s="30">
        <f t="shared" si="2"/>
        <v>29360</v>
      </c>
      <c r="AD8" s="30">
        <f t="shared" si="3"/>
        <v>29208</v>
      </c>
      <c r="AE8" s="30">
        <f t="shared" si="4"/>
        <v>8451</v>
      </c>
      <c r="AF8" s="30">
        <f t="shared" si="5"/>
        <v>14575</v>
      </c>
      <c r="AG8" s="30">
        <f t="shared" si="6"/>
        <v>16205</v>
      </c>
    </row>
    <row r="9" spans="3:33" x14ac:dyDescent="0.25">
      <c r="C9" t="s">
        <v>0</v>
      </c>
      <c r="D9">
        <v>4</v>
      </c>
      <c r="E9" s="2">
        <v>20438</v>
      </c>
      <c r="F9" s="2">
        <v>18547</v>
      </c>
      <c r="G9" s="2">
        <v>11957210</v>
      </c>
      <c r="H9" s="2">
        <v>10689440</v>
      </c>
      <c r="I9" s="2">
        <v>9898</v>
      </c>
      <c r="J9" s="2">
        <v>9971</v>
      </c>
      <c r="K9" s="2">
        <v>14485190</v>
      </c>
      <c r="L9" s="2">
        <v>14274840</v>
      </c>
      <c r="M9" s="2">
        <v>30323</v>
      </c>
      <c r="N9" s="2">
        <v>37899</v>
      </c>
      <c r="O9" s="2">
        <v>564</v>
      </c>
      <c r="P9" s="2">
        <v>599</v>
      </c>
      <c r="Q9" s="3">
        <f t="shared" si="7"/>
        <v>-9.252373030629224E-2</v>
      </c>
      <c r="R9" s="3">
        <f t="shared" si="8"/>
        <v>-0.10602556950994424</v>
      </c>
      <c r="S9" s="3">
        <f t="shared" si="9"/>
        <v>7.375227318650257E-3</v>
      </c>
      <c r="T9" s="3">
        <f t="shared" si="10"/>
        <v>-1.4521728745014784E-2</v>
      </c>
      <c r="U9" s="3">
        <f t="shared" si="11"/>
        <v>0.24984335323022133</v>
      </c>
      <c r="V9" s="3">
        <f t="shared" si="12"/>
        <v>6.2056737588652489E-2</v>
      </c>
      <c r="W9" s="3">
        <f t="shared" si="13"/>
        <v>5.6981208324914122E-2</v>
      </c>
      <c r="X9" s="3">
        <f t="shared" si="14"/>
        <v>6.0074215224150032E-2</v>
      </c>
      <c r="Y9" s="4">
        <f t="shared" si="15"/>
        <v>0.30930068992359105</v>
      </c>
      <c r="Z9" s="3">
        <f t="shared" si="0"/>
        <v>0.36846861319731716</v>
      </c>
      <c r="AA9" s="3">
        <f t="shared" si="1"/>
        <v>0.38377110694183864</v>
      </c>
      <c r="AB9" s="4">
        <f t="shared" si="16"/>
        <v>1.5302493744521473</v>
      </c>
      <c r="AC9" s="30">
        <f t="shared" si="2"/>
        <v>49798</v>
      </c>
      <c r="AD9" s="30">
        <f t="shared" si="3"/>
        <v>47755</v>
      </c>
      <c r="AE9" s="30">
        <f t="shared" si="4"/>
        <v>18349</v>
      </c>
      <c r="AF9" s="30">
        <f t="shared" si="5"/>
        <v>24546</v>
      </c>
      <c r="AG9" s="30">
        <f t="shared" si="6"/>
        <v>16205</v>
      </c>
    </row>
    <row r="10" spans="3:33" x14ac:dyDescent="0.25">
      <c r="C10" t="s">
        <v>0</v>
      </c>
      <c r="D10">
        <v>5</v>
      </c>
      <c r="E10" s="2">
        <v>0</v>
      </c>
      <c r="F10" s="2">
        <v>0</v>
      </c>
      <c r="G10" s="2">
        <v>0</v>
      </c>
      <c r="H10" s="2">
        <v>0</v>
      </c>
      <c r="I10" s="2">
        <v>7707</v>
      </c>
      <c r="J10" s="2">
        <v>8243</v>
      </c>
      <c r="K10" s="2">
        <v>11290900</v>
      </c>
      <c r="L10" s="2">
        <v>11805510</v>
      </c>
      <c r="M10" s="2">
        <v>22180</v>
      </c>
      <c r="N10" s="2">
        <v>29162</v>
      </c>
      <c r="O10" s="2">
        <v>436</v>
      </c>
      <c r="P10" s="2">
        <v>494</v>
      </c>
      <c r="Q10" s="3">
        <f t="shared" si="7"/>
        <v>0</v>
      </c>
      <c r="R10" s="3">
        <f t="shared" si="8"/>
        <v>0</v>
      </c>
      <c r="S10" s="3">
        <f t="shared" si="9"/>
        <v>6.9547164915012338E-2</v>
      </c>
      <c r="T10" s="3">
        <f t="shared" si="10"/>
        <v>4.557741189807718E-2</v>
      </c>
      <c r="U10" s="3">
        <f t="shared" si="11"/>
        <v>0.31478809738503166</v>
      </c>
      <c r="V10" s="3">
        <f t="shared" si="12"/>
        <v>0.1330275229357798</v>
      </c>
      <c r="W10" s="3">
        <f t="shared" si="13"/>
        <v>5.6571947580121969E-2</v>
      </c>
      <c r="X10" s="3">
        <f t="shared" si="14"/>
        <v>5.9929637267984955E-2</v>
      </c>
      <c r="Y10" s="4">
        <f t="shared" si="15"/>
        <v>0.33576896878629858</v>
      </c>
      <c r="Z10" s="3">
        <f t="shared" si="0"/>
        <v>0.52323386481384793</v>
      </c>
      <c r="AA10" s="3">
        <f t="shared" si="1"/>
        <v>0.51264853033145719</v>
      </c>
      <c r="AB10" s="4">
        <f t="shared" si="16"/>
        <v>-1.058533448239074</v>
      </c>
      <c r="AC10" s="30">
        <f t="shared" si="2"/>
        <v>49798</v>
      </c>
      <c r="AD10" s="30">
        <f t="shared" si="3"/>
        <v>47755</v>
      </c>
      <c r="AE10" s="30">
        <f t="shared" si="4"/>
        <v>26056</v>
      </c>
      <c r="AF10" s="30">
        <f t="shared" si="5"/>
        <v>32789</v>
      </c>
      <c r="AG10" s="30">
        <f t="shared" si="6"/>
        <v>16205</v>
      </c>
    </row>
    <row r="11" spans="3:33" x14ac:dyDescent="0.25">
      <c r="C11" t="s">
        <v>0</v>
      </c>
      <c r="D11">
        <v>6</v>
      </c>
      <c r="E11" s="2">
        <v>0</v>
      </c>
      <c r="F11" s="2">
        <v>0</v>
      </c>
      <c r="G11" s="2">
        <v>0</v>
      </c>
      <c r="H11" s="2">
        <v>0</v>
      </c>
      <c r="I11" s="2">
        <v>6657</v>
      </c>
      <c r="J11" s="2">
        <v>7165</v>
      </c>
      <c r="K11" s="2">
        <v>9733290</v>
      </c>
      <c r="L11" s="2">
        <v>10286060</v>
      </c>
      <c r="M11" s="2">
        <v>15126</v>
      </c>
      <c r="N11" s="2">
        <v>21554</v>
      </c>
      <c r="O11" s="2">
        <v>397</v>
      </c>
      <c r="P11" s="2">
        <v>443</v>
      </c>
      <c r="Q11" s="3">
        <f t="shared" si="7"/>
        <v>0</v>
      </c>
      <c r="R11" s="3">
        <f t="shared" si="8"/>
        <v>0</v>
      </c>
      <c r="S11" s="3">
        <f t="shared" si="9"/>
        <v>7.6310650443142558E-2</v>
      </c>
      <c r="T11" s="3">
        <f t="shared" si="10"/>
        <v>5.6791691195885452E-2</v>
      </c>
      <c r="U11" s="3">
        <f t="shared" si="11"/>
        <v>0.42496363876768473</v>
      </c>
      <c r="V11" s="3">
        <f t="shared" si="12"/>
        <v>0.11586901763224189</v>
      </c>
      <c r="W11" s="3">
        <f t="shared" si="13"/>
        <v>5.9636472885684244E-2</v>
      </c>
      <c r="X11" s="3">
        <f t="shared" si="14"/>
        <v>6.1828332170272157E-2</v>
      </c>
      <c r="Y11" s="4">
        <f t="shared" si="15"/>
        <v>0.21918592845879131</v>
      </c>
      <c r="Z11" s="3">
        <f t="shared" si="0"/>
        <v>0.65691393228643724</v>
      </c>
      <c r="AA11" s="3">
        <f t="shared" si="1"/>
        <v>0.62467166979362099</v>
      </c>
      <c r="AB11" s="4">
        <f t="shared" si="16"/>
        <v>-3.2242262492816254</v>
      </c>
      <c r="AC11" s="30">
        <f t="shared" si="2"/>
        <v>49798</v>
      </c>
      <c r="AD11" s="30">
        <f t="shared" si="3"/>
        <v>47755</v>
      </c>
      <c r="AE11" s="30">
        <f t="shared" si="4"/>
        <v>32713</v>
      </c>
      <c r="AF11" s="30">
        <f t="shared" si="5"/>
        <v>39954</v>
      </c>
      <c r="AG11" s="30">
        <f t="shared" si="6"/>
        <v>16205</v>
      </c>
    </row>
    <row r="12" spans="3:33" x14ac:dyDescent="0.25">
      <c r="C12" t="s">
        <v>0</v>
      </c>
      <c r="D12">
        <v>7</v>
      </c>
      <c r="E12" s="2">
        <v>0</v>
      </c>
      <c r="F12" s="2">
        <v>0</v>
      </c>
      <c r="G12" s="2">
        <v>0</v>
      </c>
      <c r="H12" s="2">
        <v>0</v>
      </c>
      <c r="I12" s="2">
        <v>4380</v>
      </c>
      <c r="J12" s="2">
        <v>4884</v>
      </c>
      <c r="K12" s="2">
        <v>6397050</v>
      </c>
      <c r="L12" s="2">
        <v>6993270</v>
      </c>
      <c r="M12" s="2">
        <v>10493</v>
      </c>
      <c r="N12" s="2">
        <v>16361</v>
      </c>
      <c r="O12" s="2">
        <v>253</v>
      </c>
      <c r="P12" s="2">
        <v>309</v>
      </c>
      <c r="Q12" s="3">
        <f t="shared" si="7"/>
        <v>0</v>
      </c>
      <c r="R12" s="3">
        <f t="shared" si="8"/>
        <v>0</v>
      </c>
      <c r="S12" s="3">
        <f t="shared" si="9"/>
        <v>0.1150684931506849</v>
      </c>
      <c r="T12" s="3">
        <f t="shared" si="10"/>
        <v>9.3202335451497254E-2</v>
      </c>
      <c r="U12" s="3">
        <f t="shared" si="11"/>
        <v>0.55922996283236448</v>
      </c>
      <c r="V12" s="3">
        <f t="shared" si="12"/>
        <v>0.22134387351778662</v>
      </c>
      <c r="W12" s="3">
        <f t="shared" si="13"/>
        <v>5.7762557077625572E-2</v>
      </c>
      <c r="X12" s="3">
        <f t="shared" si="14"/>
        <v>6.3267813267813264E-2</v>
      </c>
      <c r="Y12" s="4">
        <f t="shared" si="15"/>
        <v>0.55052561901876917</v>
      </c>
      <c r="Z12" s="3">
        <f t="shared" si="0"/>
        <v>0.74486927185830754</v>
      </c>
      <c r="AA12" s="3">
        <f t="shared" si="1"/>
        <v>0.70103189493433393</v>
      </c>
      <c r="AB12" s="4">
        <f t="shared" si="16"/>
        <v>-4.3837376923973608</v>
      </c>
      <c r="AC12" s="30">
        <f t="shared" si="2"/>
        <v>49798</v>
      </c>
      <c r="AD12" s="30">
        <f t="shared" si="3"/>
        <v>47755</v>
      </c>
      <c r="AE12" s="30">
        <f t="shared" si="4"/>
        <v>37093</v>
      </c>
      <c r="AF12" s="30">
        <f t="shared" si="5"/>
        <v>44838</v>
      </c>
      <c r="AG12" s="30">
        <f t="shared" si="6"/>
        <v>16205</v>
      </c>
    </row>
    <row r="13" spans="3:33" x14ac:dyDescent="0.25">
      <c r="C13" t="s">
        <v>0</v>
      </c>
      <c r="D13">
        <v>8</v>
      </c>
      <c r="E13" s="2">
        <v>15340</v>
      </c>
      <c r="F13" s="2">
        <v>20192</v>
      </c>
      <c r="G13" s="2">
        <v>8966740</v>
      </c>
      <c r="H13" s="2">
        <v>11324880</v>
      </c>
      <c r="I13" s="2">
        <v>5379</v>
      </c>
      <c r="J13" s="2">
        <v>6380</v>
      </c>
      <c r="K13" s="2">
        <v>7858150</v>
      </c>
      <c r="L13" s="2">
        <v>9023560</v>
      </c>
      <c r="M13" s="2">
        <v>20178</v>
      </c>
      <c r="N13" s="2">
        <v>29815</v>
      </c>
      <c r="O13" s="2">
        <v>276</v>
      </c>
      <c r="P13" s="2">
        <v>358</v>
      </c>
      <c r="Q13" s="3">
        <f t="shared" si="7"/>
        <v>0.31629726205997399</v>
      </c>
      <c r="R13" s="3">
        <f t="shared" si="8"/>
        <v>0.26298744025141807</v>
      </c>
      <c r="S13" s="3">
        <f t="shared" si="9"/>
        <v>0.18609406952965246</v>
      </c>
      <c r="T13" s="3">
        <f t="shared" si="10"/>
        <v>0.14830589897113189</v>
      </c>
      <c r="U13" s="3">
        <f t="shared" si="11"/>
        <v>0.47759936564575289</v>
      </c>
      <c r="V13" s="3">
        <f t="shared" si="12"/>
        <v>0.29710144927536231</v>
      </c>
      <c r="W13" s="3">
        <f t="shared" si="13"/>
        <v>5.1310652537646405E-2</v>
      </c>
      <c r="X13" s="3">
        <f t="shared" si="14"/>
        <v>5.6112852664576801E-2</v>
      </c>
      <c r="Y13" s="4">
        <f t="shared" si="15"/>
        <v>0.4802200126930396</v>
      </c>
      <c r="Z13" s="3">
        <f t="shared" si="0"/>
        <v>0.65203107249224723</v>
      </c>
      <c r="AA13" s="3">
        <f t="shared" si="1"/>
        <v>0.60863675254301741</v>
      </c>
      <c r="AB13" s="4">
        <f t="shared" si="16"/>
        <v>-4.3394319949229825</v>
      </c>
      <c r="AC13" s="30">
        <f t="shared" si="2"/>
        <v>65138</v>
      </c>
      <c r="AD13" s="30">
        <f t="shared" si="3"/>
        <v>67947</v>
      </c>
      <c r="AE13" s="30">
        <f t="shared" si="4"/>
        <v>42472</v>
      </c>
      <c r="AF13" s="30">
        <f t="shared" si="5"/>
        <v>51218</v>
      </c>
      <c r="AG13" s="30">
        <f t="shared" si="6"/>
        <v>16205</v>
      </c>
    </row>
    <row r="14" spans="3:33" x14ac:dyDescent="0.25">
      <c r="C14" t="s">
        <v>0</v>
      </c>
      <c r="D14">
        <v>9</v>
      </c>
      <c r="E14" s="2">
        <v>18733</v>
      </c>
      <c r="F14" s="2">
        <v>18870</v>
      </c>
      <c r="G14" s="2">
        <v>10839530</v>
      </c>
      <c r="H14" s="2">
        <v>10290960</v>
      </c>
      <c r="I14" s="2">
        <v>8870</v>
      </c>
      <c r="J14" s="2">
        <v>8892</v>
      </c>
      <c r="K14" s="2">
        <v>12809280</v>
      </c>
      <c r="L14" s="2">
        <v>12332690</v>
      </c>
      <c r="M14" s="2">
        <v>29501</v>
      </c>
      <c r="N14" s="2">
        <v>39301</v>
      </c>
      <c r="O14" s="2">
        <v>540</v>
      </c>
      <c r="P14" s="2">
        <v>492</v>
      </c>
      <c r="Q14" s="3">
        <f t="shared" si="7"/>
        <v>7.3132973896332665E-3</v>
      </c>
      <c r="R14" s="3">
        <f t="shared" si="8"/>
        <v>-5.0608282831451135E-2</v>
      </c>
      <c r="S14" s="3">
        <f t="shared" si="9"/>
        <v>2.480270574971799E-3</v>
      </c>
      <c r="T14" s="3">
        <f t="shared" si="10"/>
        <v>-3.7206618951260317E-2</v>
      </c>
      <c r="U14" s="3">
        <f t="shared" si="11"/>
        <v>0.33219212908037021</v>
      </c>
      <c r="V14" s="3">
        <f t="shared" si="12"/>
        <v>-8.8888888888888906E-2</v>
      </c>
      <c r="W14" s="3">
        <f t="shared" si="13"/>
        <v>6.0879368658399095E-2</v>
      </c>
      <c r="X14" s="3">
        <f t="shared" si="14"/>
        <v>5.5330634278002701E-2</v>
      </c>
      <c r="Y14" s="4">
        <f t="shared" si="15"/>
        <v>-0.5548734380396394</v>
      </c>
      <c r="Z14" s="3">
        <f t="shared" si="0"/>
        <v>0.61215437994062305</v>
      </c>
      <c r="AA14" s="3">
        <f t="shared" si="1"/>
        <v>0.5834676088602434</v>
      </c>
      <c r="AB14" s="4">
        <f t="shared" si="16"/>
        <v>-2.8686771080379647</v>
      </c>
      <c r="AC14" s="30">
        <f t="shared" si="2"/>
        <v>83871</v>
      </c>
      <c r="AD14" s="30">
        <f t="shared" si="3"/>
        <v>86817</v>
      </c>
      <c r="AE14" s="30">
        <f t="shared" si="4"/>
        <v>51342</v>
      </c>
      <c r="AF14" s="30">
        <f t="shared" si="5"/>
        <v>60110</v>
      </c>
      <c r="AG14" s="30">
        <f t="shared" si="6"/>
        <v>16205</v>
      </c>
    </row>
    <row r="15" spans="3:33" x14ac:dyDescent="0.25">
      <c r="C15" t="s">
        <v>0</v>
      </c>
      <c r="D15">
        <v>10</v>
      </c>
      <c r="E15" s="2">
        <v>14298</v>
      </c>
      <c r="F15" s="2">
        <v>15605</v>
      </c>
      <c r="G15" s="2">
        <v>8587050</v>
      </c>
      <c r="H15" s="2">
        <v>8749480</v>
      </c>
      <c r="I15" s="2">
        <v>10276</v>
      </c>
      <c r="J15" s="2">
        <v>10765</v>
      </c>
      <c r="K15" s="2">
        <v>14994350</v>
      </c>
      <c r="L15" s="2">
        <v>14985780</v>
      </c>
      <c r="M15" s="2">
        <v>32856</v>
      </c>
      <c r="N15" s="2">
        <v>43580</v>
      </c>
      <c r="O15" s="2">
        <v>667</v>
      </c>
      <c r="P15" s="2">
        <v>561</v>
      </c>
      <c r="Q15" s="3">
        <f t="shared" si="7"/>
        <v>9.1411386207861156E-2</v>
      </c>
      <c r="R15" s="3">
        <f t="shared" si="8"/>
        <v>1.8915692816508622E-2</v>
      </c>
      <c r="S15" s="3">
        <f t="shared" si="9"/>
        <v>4.7586609575710481E-2</v>
      </c>
      <c r="T15" s="3">
        <f t="shared" si="10"/>
        <v>-5.7154861664565626E-4</v>
      </c>
      <c r="U15" s="3">
        <f t="shared" si="11"/>
        <v>0.32639396152909672</v>
      </c>
      <c r="V15" s="3">
        <f t="shared" si="12"/>
        <v>-0.15892053973013498</v>
      </c>
      <c r="W15" s="3">
        <f t="shared" si="13"/>
        <v>6.4908524717789018E-2</v>
      </c>
      <c r="X15" s="3">
        <f t="shared" si="14"/>
        <v>5.2113330236878773E-2</v>
      </c>
      <c r="Y15" s="4">
        <f t="shared" si="15"/>
        <v>-1.2795194480910246</v>
      </c>
      <c r="Z15" s="3">
        <f t="shared" si="0"/>
        <v>0.62767268689708566</v>
      </c>
      <c r="AA15" s="3">
        <f t="shared" si="1"/>
        <v>0.5974609490250955</v>
      </c>
      <c r="AB15" s="4">
        <f t="shared" si="16"/>
        <v>-3.0211737871990163</v>
      </c>
      <c r="AC15" s="30">
        <f t="shared" si="2"/>
        <v>98169</v>
      </c>
      <c r="AD15" s="30">
        <f t="shared" si="3"/>
        <v>102422</v>
      </c>
      <c r="AE15" s="30">
        <f t="shared" si="4"/>
        <v>61618</v>
      </c>
      <c r="AF15" s="30">
        <f t="shared" si="5"/>
        <v>70875</v>
      </c>
      <c r="AG15" s="30">
        <f t="shared" si="6"/>
        <v>16205</v>
      </c>
    </row>
    <row r="16" spans="3:33" x14ac:dyDescent="0.25">
      <c r="C16" t="s">
        <v>0</v>
      </c>
      <c r="D16">
        <v>11</v>
      </c>
      <c r="E16" s="2">
        <v>0</v>
      </c>
      <c r="F16" s="2">
        <v>0</v>
      </c>
      <c r="G16" s="2">
        <v>0</v>
      </c>
      <c r="H16" s="2">
        <v>0</v>
      </c>
      <c r="I16" s="2">
        <v>8738</v>
      </c>
      <c r="J16" s="2">
        <v>9277</v>
      </c>
      <c r="K16" s="2">
        <v>12785040</v>
      </c>
      <c r="L16" s="2">
        <v>12905100</v>
      </c>
      <c r="M16" s="2">
        <v>23519</v>
      </c>
      <c r="N16" s="2">
        <v>33789</v>
      </c>
      <c r="O16" s="2">
        <v>599</v>
      </c>
      <c r="P16" s="2">
        <v>514</v>
      </c>
      <c r="Q16" s="3">
        <f t="shared" si="7"/>
        <v>0</v>
      </c>
      <c r="R16" s="3">
        <f t="shared" si="8"/>
        <v>0</v>
      </c>
      <c r="S16" s="3">
        <f t="shared" si="9"/>
        <v>6.1684596017395288E-2</v>
      </c>
      <c r="T16" s="3">
        <f t="shared" si="10"/>
        <v>9.3906628371909218E-3</v>
      </c>
      <c r="U16" s="3">
        <f t="shared" si="11"/>
        <v>0.43666822568986774</v>
      </c>
      <c r="V16" s="3">
        <f t="shared" si="12"/>
        <v>-0.14190317195325541</v>
      </c>
      <c r="W16" s="3">
        <f t="shared" si="13"/>
        <v>6.8551155870908681E-2</v>
      </c>
      <c r="X16" s="3">
        <f t="shared" si="14"/>
        <v>5.5405842405950201E-2</v>
      </c>
      <c r="Y16" s="4">
        <f t="shared" si="15"/>
        <v>-1.3145313464958481</v>
      </c>
      <c r="Z16" s="3">
        <f t="shared" si="0"/>
        <v>0.71668245576505818</v>
      </c>
      <c r="AA16" s="3">
        <f t="shared" si="1"/>
        <v>0.67566405624351955</v>
      </c>
      <c r="AB16" s="4">
        <f t="shared" si="16"/>
        <v>-4.1018399521538633</v>
      </c>
      <c r="AC16" s="30">
        <f t="shared" si="2"/>
        <v>98169</v>
      </c>
      <c r="AD16" s="30">
        <f t="shared" si="3"/>
        <v>102422</v>
      </c>
      <c r="AE16" s="30">
        <f t="shared" si="4"/>
        <v>70356</v>
      </c>
      <c r="AF16" s="30">
        <f t="shared" si="5"/>
        <v>80152</v>
      </c>
      <c r="AG16" s="30">
        <f t="shared" si="6"/>
        <v>16205</v>
      </c>
    </row>
    <row r="17" spans="2:33" x14ac:dyDescent="0.25">
      <c r="C17" t="s">
        <v>0</v>
      </c>
      <c r="D17">
        <v>12</v>
      </c>
      <c r="E17" s="2">
        <v>0</v>
      </c>
      <c r="F17" s="2">
        <v>0</v>
      </c>
      <c r="G17" s="2">
        <v>0</v>
      </c>
      <c r="H17" s="2">
        <v>0</v>
      </c>
      <c r="I17" s="2">
        <v>6862</v>
      </c>
      <c r="J17" s="2">
        <v>7215</v>
      </c>
      <c r="K17" s="2">
        <v>10037250</v>
      </c>
      <c r="L17" s="2">
        <v>10040260</v>
      </c>
      <c r="M17" s="2">
        <v>16205</v>
      </c>
      <c r="N17" s="2">
        <v>26136</v>
      </c>
      <c r="O17" s="2">
        <v>452</v>
      </c>
      <c r="P17" s="2">
        <v>438</v>
      </c>
      <c r="Q17" s="3">
        <f t="shared" si="7"/>
        <v>0</v>
      </c>
      <c r="R17" s="3">
        <f t="shared" si="8"/>
        <v>0</v>
      </c>
      <c r="S17" s="3">
        <f t="shared" si="9"/>
        <v>5.1442728067618848E-2</v>
      </c>
      <c r="T17" s="3">
        <f t="shared" si="10"/>
        <v>2.9988293606320049E-4</v>
      </c>
      <c r="U17" s="3">
        <f t="shared" si="11"/>
        <v>0.61283554458500467</v>
      </c>
      <c r="V17" s="3">
        <f t="shared" si="12"/>
        <v>-3.0973451327433676E-2</v>
      </c>
      <c r="W17" s="3">
        <f t="shared" si="13"/>
        <v>6.5870008743806469E-2</v>
      </c>
      <c r="X17" s="3">
        <f t="shared" si="14"/>
        <v>6.070686070686071E-2</v>
      </c>
      <c r="Y17" s="4">
        <f t="shared" si="15"/>
        <v>-0.51631480369457583</v>
      </c>
      <c r="Z17" s="3">
        <f t="shared" si="0"/>
        <v>0.78658232232171055</v>
      </c>
      <c r="AA17" s="3">
        <f t="shared" si="1"/>
        <v>0.73648494862046587</v>
      </c>
      <c r="AB17" s="4">
        <f t="shared" si="16"/>
        <v>-5.0097373701244674</v>
      </c>
      <c r="AC17" s="30">
        <f t="shared" si="2"/>
        <v>98169</v>
      </c>
      <c r="AD17" s="30">
        <f t="shared" si="3"/>
        <v>102422</v>
      </c>
      <c r="AE17" s="30">
        <f t="shared" si="4"/>
        <v>77218</v>
      </c>
      <c r="AF17" s="30">
        <f t="shared" si="5"/>
        <v>87367</v>
      </c>
      <c r="AG17" s="30">
        <f t="shared" si="6"/>
        <v>16205</v>
      </c>
    </row>
    <row r="18" spans="2:33" x14ac:dyDescent="0.25">
      <c r="C18" t="s">
        <v>1</v>
      </c>
      <c r="D18">
        <v>1</v>
      </c>
      <c r="E18" s="2">
        <v>0</v>
      </c>
      <c r="F18" s="2">
        <v>0</v>
      </c>
      <c r="G18" s="2">
        <v>0</v>
      </c>
      <c r="H18" s="2">
        <v>0</v>
      </c>
      <c r="I18" s="2">
        <v>0</v>
      </c>
      <c r="J18" s="2">
        <v>4864</v>
      </c>
      <c r="K18" s="2">
        <v>0</v>
      </c>
      <c r="L18" s="2">
        <v>5559580</v>
      </c>
      <c r="M18" s="2">
        <v>0</v>
      </c>
      <c r="N18" s="2">
        <v>11727</v>
      </c>
      <c r="O18" s="2">
        <v>0</v>
      </c>
      <c r="P18" s="2">
        <v>136</v>
      </c>
      <c r="Q18" s="3">
        <f t="shared" si="7"/>
        <v>0</v>
      </c>
      <c r="R18" s="3">
        <f t="shared" si="8"/>
        <v>0</v>
      </c>
      <c r="S18" s="3">
        <f t="shared" si="9"/>
        <v>0</v>
      </c>
      <c r="T18" s="3">
        <f t="shared" si="10"/>
        <v>0</v>
      </c>
      <c r="U18" s="3">
        <f t="shared" si="11"/>
        <v>0</v>
      </c>
      <c r="V18" s="3">
        <f t="shared" si="12"/>
        <v>0</v>
      </c>
      <c r="W18" s="3">
        <f t="shared" si="13"/>
        <v>0</v>
      </c>
      <c r="X18" s="3">
        <f t="shared" si="14"/>
        <v>2.7960526315789474E-2</v>
      </c>
      <c r="Y18" s="4">
        <f t="shared" si="15"/>
        <v>2.7960526315789473</v>
      </c>
      <c r="Z18" s="3">
        <f t="shared" si="0"/>
        <v>0</v>
      </c>
      <c r="AA18" s="3">
        <f t="shared" si="1"/>
        <v>0.29078734979374665</v>
      </c>
      <c r="AB18" s="4">
        <f t="shared" si="16"/>
        <v>29.078734979374666</v>
      </c>
      <c r="AC18" s="30">
        <f t="shared" si="2"/>
        <v>0</v>
      </c>
      <c r="AD18" s="30">
        <f t="shared" si="3"/>
        <v>0</v>
      </c>
      <c r="AE18" s="30">
        <f t="shared" si="4"/>
        <v>0</v>
      </c>
      <c r="AF18" s="30">
        <f t="shared" si="5"/>
        <v>4864</v>
      </c>
      <c r="AG18" s="30">
        <f t="shared" si="6"/>
        <v>16727</v>
      </c>
    </row>
    <row r="19" spans="2:33" x14ac:dyDescent="0.25">
      <c r="C19" t="s">
        <v>1</v>
      </c>
      <c r="D19">
        <v>2</v>
      </c>
      <c r="E19" s="2">
        <v>49246</v>
      </c>
      <c r="F19" s="2">
        <v>35332</v>
      </c>
      <c r="G19" s="2">
        <v>23625870</v>
      </c>
      <c r="H19" s="2">
        <v>16361090</v>
      </c>
      <c r="I19" s="2">
        <v>15279</v>
      </c>
      <c r="J19" s="2">
        <v>14882</v>
      </c>
      <c r="K19" s="2">
        <v>17707880</v>
      </c>
      <c r="L19" s="2">
        <v>16911420</v>
      </c>
      <c r="M19" s="2">
        <v>33541</v>
      </c>
      <c r="N19" s="2">
        <v>31780</v>
      </c>
      <c r="O19" s="2">
        <v>426</v>
      </c>
      <c r="P19" s="2">
        <v>397</v>
      </c>
      <c r="Q19" s="3">
        <f t="shared" si="7"/>
        <v>-0.28254071396661662</v>
      </c>
      <c r="R19" s="3">
        <f t="shared" si="8"/>
        <v>-0.30749259180720112</v>
      </c>
      <c r="S19" s="3">
        <f t="shared" si="9"/>
        <v>-2.5983375875384462E-2</v>
      </c>
      <c r="T19" s="3">
        <f t="shared" si="10"/>
        <v>-4.4977716135415458E-2</v>
      </c>
      <c r="U19" s="3">
        <f t="shared" si="11"/>
        <v>-5.2502906890074863E-2</v>
      </c>
      <c r="V19" s="3">
        <f t="shared" si="12"/>
        <v>-6.8075117370892002E-2</v>
      </c>
      <c r="W19" s="3">
        <f t="shared" si="13"/>
        <v>2.7881405851168269E-2</v>
      </c>
      <c r="X19" s="3">
        <f t="shared" si="14"/>
        <v>2.6676521972853112E-2</v>
      </c>
      <c r="Y19" s="4">
        <f t="shared" si="15"/>
        <v>-0.12048838783151571</v>
      </c>
      <c r="Z19" s="3">
        <f t="shared" si="0"/>
        <v>0.31025870121431182</v>
      </c>
      <c r="AA19" s="3">
        <f t="shared" si="1"/>
        <v>0.37930040915115543</v>
      </c>
      <c r="AB19" s="4">
        <f t="shared" si="16"/>
        <v>6.9041707936843615</v>
      </c>
      <c r="AC19" s="30">
        <f t="shared" si="2"/>
        <v>49246</v>
      </c>
      <c r="AD19" s="30">
        <f t="shared" si="3"/>
        <v>35332</v>
      </c>
      <c r="AE19" s="30">
        <f t="shared" si="4"/>
        <v>15279</v>
      </c>
      <c r="AF19" s="30">
        <f t="shared" si="5"/>
        <v>19746</v>
      </c>
      <c r="AG19" s="30">
        <f t="shared" si="6"/>
        <v>16727</v>
      </c>
    </row>
    <row r="20" spans="2:33" x14ac:dyDescent="0.25">
      <c r="C20" t="s">
        <v>1</v>
      </c>
      <c r="D20">
        <v>3</v>
      </c>
      <c r="E20" s="2">
        <v>43736</v>
      </c>
      <c r="F20" s="2">
        <v>46011</v>
      </c>
      <c r="G20" s="2">
        <v>18591380</v>
      </c>
      <c r="H20" s="2">
        <v>21761060</v>
      </c>
      <c r="I20" s="2">
        <v>26573</v>
      </c>
      <c r="J20" s="2">
        <v>28395</v>
      </c>
      <c r="K20" s="2">
        <v>29561210</v>
      </c>
      <c r="L20" s="2">
        <v>32824930</v>
      </c>
      <c r="M20" s="2">
        <v>49952</v>
      </c>
      <c r="N20" s="2">
        <v>48621</v>
      </c>
      <c r="O20" s="2">
        <v>752</v>
      </c>
      <c r="P20" s="2">
        <v>775</v>
      </c>
      <c r="Q20" s="3">
        <f t="shared" si="7"/>
        <v>5.2016645326504518E-2</v>
      </c>
      <c r="R20" s="3">
        <f t="shared" si="8"/>
        <v>0.17049191614608494</v>
      </c>
      <c r="S20" s="3">
        <f t="shared" si="9"/>
        <v>6.8565837504233729E-2</v>
      </c>
      <c r="T20" s="3">
        <f t="shared" si="10"/>
        <v>0.11040549422706314</v>
      </c>
      <c r="U20" s="3">
        <f t="shared" si="11"/>
        <v>-2.664557975656634E-2</v>
      </c>
      <c r="V20" s="3">
        <f t="shared" si="12"/>
        <v>3.0585106382978733E-2</v>
      </c>
      <c r="W20" s="3">
        <f t="shared" si="13"/>
        <v>2.8299401648289618E-2</v>
      </c>
      <c r="X20" s="3">
        <f t="shared" si="14"/>
        <v>2.7293537594646946E-2</v>
      </c>
      <c r="Y20" s="4">
        <f t="shared" si="15"/>
        <v>-0.10058640536426723</v>
      </c>
      <c r="Z20" s="3">
        <f t="shared" si="0"/>
        <v>0.45010862317437783</v>
      </c>
      <c r="AA20" s="3">
        <f t="shared" si="1"/>
        <v>0.49088406240440502</v>
      </c>
      <c r="AB20" s="4">
        <f t="shared" si="16"/>
        <v>4.0775439230027191</v>
      </c>
      <c r="AC20" s="30">
        <f t="shared" si="2"/>
        <v>92982</v>
      </c>
      <c r="AD20" s="30">
        <f t="shared" si="3"/>
        <v>81343</v>
      </c>
      <c r="AE20" s="30">
        <f t="shared" si="4"/>
        <v>41852</v>
      </c>
      <c r="AF20" s="30">
        <f t="shared" si="5"/>
        <v>48141</v>
      </c>
      <c r="AG20" s="30">
        <f t="shared" si="6"/>
        <v>16727</v>
      </c>
    </row>
    <row r="21" spans="2:33" x14ac:dyDescent="0.25">
      <c r="C21" t="s">
        <v>1</v>
      </c>
      <c r="D21">
        <v>4</v>
      </c>
      <c r="E21" s="2">
        <v>48179</v>
      </c>
      <c r="F21" s="2">
        <v>52560</v>
      </c>
      <c r="G21" s="2">
        <v>22659640</v>
      </c>
      <c r="H21" s="2">
        <v>26834260</v>
      </c>
      <c r="I21" s="2">
        <v>36164</v>
      </c>
      <c r="J21" s="2">
        <v>39137</v>
      </c>
      <c r="K21" s="2">
        <v>40590830</v>
      </c>
      <c r="L21" s="2">
        <v>47083250</v>
      </c>
      <c r="M21" s="2">
        <v>60929</v>
      </c>
      <c r="N21" s="2">
        <v>60948</v>
      </c>
      <c r="O21" s="2">
        <v>1038</v>
      </c>
      <c r="P21" s="2">
        <v>1096</v>
      </c>
      <c r="Q21" s="3">
        <f t="shared" si="7"/>
        <v>9.0931733742916965E-2</v>
      </c>
      <c r="R21" s="3">
        <f t="shared" si="8"/>
        <v>0.18423152353700245</v>
      </c>
      <c r="S21" s="3">
        <f t="shared" si="9"/>
        <v>8.220882645725025E-2</v>
      </c>
      <c r="T21" s="3">
        <f t="shared" si="10"/>
        <v>0.15994794883474905</v>
      </c>
      <c r="U21" s="3">
        <f t="shared" si="11"/>
        <v>3.1183836924952857E-4</v>
      </c>
      <c r="V21" s="3">
        <f t="shared" si="12"/>
        <v>5.5876685934489467E-2</v>
      </c>
      <c r="W21" s="3">
        <f t="shared" si="13"/>
        <v>2.8702577148545516E-2</v>
      </c>
      <c r="X21" s="3">
        <f t="shared" si="14"/>
        <v>2.8004190408053759E-2</v>
      </c>
      <c r="Y21" s="4">
        <f t="shared" si="15"/>
        <v>-6.9838674049175695E-2</v>
      </c>
      <c r="Z21" s="3">
        <f t="shared" si="0"/>
        <v>0.55267389718123283</v>
      </c>
      <c r="AA21" s="3">
        <f t="shared" si="1"/>
        <v>0.57941977029808134</v>
      </c>
      <c r="AB21" s="4">
        <f t="shared" si="16"/>
        <v>2.6745873116848506</v>
      </c>
      <c r="AC21" s="30">
        <f t="shared" si="2"/>
        <v>141161</v>
      </c>
      <c r="AD21" s="30">
        <f t="shared" si="3"/>
        <v>133903</v>
      </c>
      <c r="AE21" s="30">
        <f t="shared" si="4"/>
        <v>78016</v>
      </c>
      <c r="AF21" s="30">
        <f t="shared" si="5"/>
        <v>87278</v>
      </c>
      <c r="AG21" s="30">
        <f t="shared" si="6"/>
        <v>16727</v>
      </c>
    </row>
    <row r="22" spans="2:33" x14ac:dyDescent="0.25">
      <c r="C22" t="s">
        <v>1</v>
      </c>
      <c r="D22">
        <v>5</v>
      </c>
      <c r="E22" s="2">
        <v>0</v>
      </c>
      <c r="F22" s="2">
        <v>0</v>
      </c>
      <c r="G22" s="2">
        <v>0</v>
      </c>
      <c r="H22" s="2">
        <v>0</v>
      </c>
      <c r="I22" s="2">
        <v>23784</v>
      </c>
      <c r="J22" s="2">
        <v>25222</v>
      </c>
      <c r="K22" s="2">
        <v>26902740</v>
      </c>
      <c r="L22" s="2">
        <v>30578220</v>
      </c>
      <c r="M22" s="2">
        <v>36495</v>
      </c>
      <c r="N22" s="2">
        <v>35030</v>
      </c>
      <c r="O22" s="2">
        <v>650</v>
      </c>
      <c r="P22" s="2">
        <v>696</v>
      </c>
      <c r="Q22" s="3">
        <f t="shared" si="7"/>
        <v>0</v>
      </c>
      <c r="R22" s="3">
        <f t="shared" si="8"/>
        <v>0</v>
      </c>
      <c r="S22" s="3">
        <f t="shared" si="9"/>
        <v>6.0460813992600171E-2</v>
      </c>
      <c r="T22" s="3">
        <f t="shared" si="10"/>
        <v>0.13662102819266742</v>
      </c>
      <c r="U22" s="3">
        <f t="shared" si="11"/>
        <v>-4.0142485271955075E-2</v>
      </c>
      <c r="V22" s="3">
        <f t="shared" si="12"/>
        <v>7.0769230769230695E-2</v>
      </c>
      <c r="W22" s="3">
        <f t="shared" si="13"/>
        <v>2.7329297006390852E-2</v>
      </c>
      <c r="X22" s="3">
        <f t="shared" si="14"/>
        <v>2.759495678376021E-2</v>
      </c>
      <c r="Y22" s="4">
        <f t="shared" si="15"/>
        <v>2.6565977736935781E-2</v>
      </c>
      <c r="Z22" s="3">
        <f t="shared" si="0"/>
        <v>0.72116236070869433</v>
      </c>
      <c r="AA22" s="3">
        <f t="shared" si="1"/>
        <v>0.74686317466640106</v>
      </c>
      <c r="AB22" s="4">
        <f t="shared" si="16"/>
        <v>2.5700813957706736</v>
      </c>
      <c r="AC22" s="30">
        <f t="shared" si="2"/>
        <v>141161</v>
      </c>
      <c r="AD22" s="30">
        <f t="shared" si="3"/>
        <v>133903</v>
      </c>
      <c r="AE22" s="30">
        <f t="shared" si="4"/>
        <v>101800</v>
      </c>
      <c r="AF22" s="30">
        <f t="shared" si="5"/>
        <v>112500</v>
      </c>
      <c r="AG22" s="30">
        <f t="shared" si="6"/>
        <v>16727</v>
      </c>
    </row>
    <row r="23" spans="2:33" x14ac:dyDescent="0.25">
      <c r="C23" t="s">
        <v>1</v>
      </c>
      <c r="D23">
        <v>6</v>
      </c>
      <c r="E23" s="2">
        <v>0</v>
      </c>
      <c r="F23" s="2">
        <v>0</v>
      </c>
      <c r="G23" s="2">
        <v>0</v>
      </c>
      <c r="H23" s="2">
        <v>0</v>
      </c>
      <c r="I23" s="2">
        <v>17249</v>
      </c>
      <c r="J23" s="2">
        <v>17201</v>
      </c>
      <c r="K23" s="2">
        <v>19261020</v>
      </c>
      <c r="L23" s="2">
        <v>21056800</v>
      </c>
      <c r="M23" s="2">
        <v>18780</v>
      </c>
      <c r="N23" s="2">
        <v>17356</v>
      </c>
      <c r="O23" s="2">
        <v>466</v>
      </c>
      <c r="P23" s="2">
        <v>473</v>
      </c>
      <c r="Q23" s="3">
        <f t="shared" si="7"/>
        <v>0</v>
      </c>
      <c r="R23" s="3">
        <f t="shared" si="8"/>
        <v>0</v>
      </c>
      <c r="S23" s="3">
        <f t="shared" si="9"/>
        <v>-2.7827700156530799E-3</v>
      </c>
      <c r="T23" s="3">
        <f t="shared" si="10"/>
        <v>9.3233899346971238E-2</v>
      </c>
      <c r="U23" s="3">
        <f t="shared" si="11"/>
        <v>-7.582534611288605E-2</v>
      </c>
      <c r="V23" s="3">
        <f t="shared" si="12"/>
        <v>1.5021459227467782E-2</v>
      </c>
      <c r="W23" s="3">
        <f t="shared" si="13"/>
        <v>2.7016058901965331E-2</v>
      </c>
      <c r="X23" s="3">
        <f t="shared" si="14"/>
        <v>2.7498401255740944E-2</v>
      </c>
      <c r="Y23" s="4">
        <f t="shared" si="15"/>
        <v>4.8234235377561316E-2</v>
      </c>
      <c r="Z23" s="3">
        <f t="shared" si="0"/>
        <v>0.84335616778005251</v>
      </c>
      <c r="AA23" s="3">
        <f t="shared" si="1"/>
        <v>0.8610568943769501</v>
      </c>
      <c r="AB23" s="4">
        <f t="shared" si="16"/>
        <v>1.7700726596897587</v>
      </c>
      <c r="AC23" s="30">
        <f t="shared" si="2"/>
        <v>141161</v>
      </c>
      <c r="AD23" s="30">
        <f t="shared" si="3"/>
        <v>133903</v>
      </c>
      <c r="AE23" s="30">
        <f t="shared" si="4"/>
        <v>119049</v>
      </c>
      <c r="AF23" s="30">
        <f t="shared" si="5"/>
        <v>129701</v>
      </c>
      <c r="AG23" s="30">
        <f t="shared" si="6"/>
        <v>16727</v>
      </c>
    </row>
    <row r="24" spans="2:33" x14ac:dyDescent="0.25">
      <c r="C24" t="s">
        <v>1</v>
      </c>
      <c r="D24">
        <v>7</v>
      </c>
      <c r="E24" s="2">
        <v>0</v>
      </c>
      <c r="F24" s="2">
        <v>0</v>
      </c>
      <c r="G24" s="2">
        <v>0</v>
      </c>
      <c r="H24" s="2">
        <v>0</v>
      </c>
      <c r="I24" s="2">
        <v>8368</v>
      </c>
      <c r="J24" s="2">
        <v>8075</v>
      </c>
      <c r="K24" s="2">
        <v>9464700</v>
      </c>
      <c r="L24" s="2">
        <v>9778340</v>
      </c>
      <c r="M24" s="2">
        <v>10182</v>
      </c>
      <c r="N24" s="2">
        <v>9053</v>
      </c>
      <c r="O24" s="2">
        <v>230</v>
      </c>
      <c r="P24" s="2">
        <v>228</v>
      </c>
      <c r="Q24" s="3">
        <f t="shared" si="7"/>
        <v>0</v>
      </c>
      <c r="R24" s="3">
        <f t="shared" si="8"/>
        <v>0</v>
      </c>
      <c r="S24" s="3">
        <f t="shared" si="9"/>
        <v>-3.5014340344168282E-2</v>
      </c>
      <c r="T24" s="3">
        <f t="shared" si="10"/>
        <v>3.3137870191342511E-2</v>
      </c>
      <c r="U24" s="3">
        <f t="shared" si="11"/>
        <v>-0.11088194853663325</v>
      </c>
      <c r="V24" s="3">
        <f t="shared" si="12"/>
        <v>-8.6956521739129933E-3</v>
      </c>
      <c r="W24" s="3">
        <f t="shared" si="13"/>
        <v>2.7485659655831739E-2</v>
      </c>
      <c r="X24" s="3">
        <f t="shared" si="14"/>
        <v>2.823529411764706E-2</v>
      </c>
      <c r="Y24" s="4">
        <f t="shared" si="15"/>
        <v>7.4963446181532112E-2</v>
      </c>
      <c r="Z24" s="3">
        <f t="shared" si="0"/>
        <v>0.90263599719469256</v>
      </c>
      <c r="AA24" s="3">
        <f t="shared" si="1"/>
        <v>0.91466507335856073</v>
      </c>
      <c r="AB24" s="4">
        <f t="shared" si="16"/>
        <v>1.2029076163868169</v>
      </c>
      <c r="AC24" s="30">
        <f t="shared" si="2"/>
        <v>141161</v>
      </c>
      <c r="AD24" s="30">
        <f t="shared" si="3"/>
        <v>133903</v>
      </c>
      <c r="AE24" s="30">
        <f t="shared" si="4"/>
        <v>127417</v>
      </c>
      <c r="AF24" s="30">
        <f t="shared" si="5"/>
        <v>137776</v>
      </c>
      <c r="AG24" s="30">
        <f t="shared" si="6"/>
        <v>16727</v>
      </c>
    </row>
    <row r="25" spans="2:33" x14ac:dyDescent="0.25">
      <c r="C25" t="s">
        <v>1</v>
      </c>
      <c r="D25">
        <v>8</v>
      </c>
      <c r="E25" s="2">
        <v>46149</v>
      </c>
      <c r="F25" s="2">
        <v>51428</v>
      </c>
      <c r="G25" s="2">
        <v>21420320</v>
      </c>
      <c r="H25" s="2">
        <v>25891410</v>
      </c>
      <c r="I25" s="2">
        <v>18184</v>
      </c>
      <c r="J25" s="2">
        <v>21145</v>
      </c>
      <c r="K25" s="2">
        <v>20705320</v>
      </c>
      <c r="L25" s="2">
        <v>26143230</v>
      </c>
      <c r="M25" s="2">
        <v>37633</v>
      </c>
      <c r="N25" s="2">
        <v>38744</v>
      </c>
      <c r="O25" s="2">
        <v>514</v>
      </c>
      <c r="P25" s="2">
        <v>592</v>
      </c>
      <c r="Q25" s="3">
        <f t="shared" si="7"/>
        <v>0.11439034431948691</v>
      </c>
      <c r="R25" s="3">
        <f t="shared" si="8"/>
        <v>0.20873124211029537</v>
      </c>
      <c r="S25" s="3">
        <f t="shared" si="9"/>
        <v>0.16283545974483071</v>
      </c>
      <c r="T25" s="3">
        <f t="shared" si="10"/>
        <v>0.26263346811350896</v>
      </c>
      <c r="U25" s="3">
        <f t="shared" si="11"/>
        <v>2.9521962107724509E-2</v>
      </c>
      <c r="V25" s="3">
        <f t="shared" si="12"/>
        <v>0.15175097276264582</v>
      </c>
      <c r="W25" s="3">
        <f t="shared" si="13"/>
        <v>2.8266608007039156E-2</v>
      </c>
      <c r="X25" s="3">
        <f t="shared" si="14"/>
        <v>2.7997162449751714E-2</v>
      </c>
      <c r="Y25" s="4">
        <f t="shared" si="15"/>
        <v>-2.6944555728744199E-2</v>
      </c>
      <c r="Z25" s="3">
        <f t="shared" si="0"/>
        <v>0.77732635737547384</v>
      </c>
      <c r="AA25" s="3">
        <f t="shared" si="1"/>
        <v>0.78651179364340928</v>
      </c>
      <c r="AB25" s="4">
        <f t="shared" si="16"/>
        <v>0.91854362679354429</v>
      </c>
      <c r="AC25" s="30">
        <f t="shared" si="2"/>
        <v>187310</v>
      </c>
      <c r="AD25" s="30">
        <f t="shared" si="3"/>
        <v>185331</v>
      </c>
      <c r="AE25" s="30">
        <f t="shared" si="4"/>
        <v>145601</v>
      </c>
      <c r="AF25" s="30">
        <f t="shared" si="5"/>
        <v>158921</v>
      </c>
      <c r="AG25" s="30">
        <f t="shared" si="6"/>
        <v>16727</v>
      </c>
    </row>
    <row r="26" spans="2:33" x14ac:dyDescent="0.25">
      <c r="C26" t="s">
        <v>1</v>
      </c>
      <c r="D26">
        <v>9</v>
      </c>
      <c r="E26" s="2">
        <v>46671</v>
      </c>
      <c r="F26" s="2">
        <v>60642</v>
      </c>
      <c r="G26" s="2">
        <v>23303380</v>
      </c>
      <c r="H26" s="2">
        <v>29622890</v>
      </c>
      <c r="I26" s="2">
        <v>31998</v>
      </c>
      <c r="J26" s="2">
        <v>39031</v>
      </c>
      <c r="K26" s="2">
        <v>38010310</v>
      </c>
      <c r="L26" s="2">
        <v>47552390</v>
      </c>
      <c r="M26" s="2">
        <v>51432</v>
      </c>
      <c r="N26" s="2">
        <v>59275</v>
      </c>
      <c r="O26" s="2">
        <v>874</v>
      </c>
      <c r="P26" s="2">
        <v>1080</v>
      </c>
      <c r="Q26" s="3">
        <f t="shared" si="7"/>
        <v>0.29935077457093273</v>
      </c>
      <c r="R26" s="3">
        <f t="shared" si="8"/>
        <v>0.27118426597343381</v>
      </c>
      <c r="S26" s="3">
        <f t="shared" si="9"/>
        <v>0.2197949871866991</v>
      </c>
      <c r="T26" s="3">
        <f t="shared" si="10"/>
        <v>0.2510392575067133</v>
      </c>
      <c r="U26" s="3">
        <f t="shared" si="11"/>
        <v>0.15249261160367089</v>
      </c>
      <c r="V26" s="3">
        <f t="shared" si="12"/>
        <v>0.23569794050343251</v>
      </c>
      <c r="W26" s="3">
        <f t="shared" si="13"/>
        <v>2.7314207137946123E-2</v>
      </c>
      <c r="X26" s="3">
        <f t="shared" si="14"/>
        <v>2.7670313340677922E-2</v>
      </c>
      <c r="Y26" s="4">
        <f t="shared" si="15"/>
        <v>3.5610620273179849E-2</v>
      </c>
      <c r="Z26" s="3">
        <f t="shared" si="0"/>
        <v>0.75903171625046473</v>
      </c>
      <c r="AA26" s="3">
        <f t="shared" si="1"/>
        <v>0.75352874000761327</v>
      </c>
      <c r="AB26" s="4">
        <f t="shared" si="16"/>
        <v>-0.55029762428514539</v>
      </c>
      <c r="AC26" s="30">
        <f t="shared" si="2"/>
        <v>233981</v>
      </c>
      <c r="AD26" s="30">
        <f t="shared" si="3"/>
        <v>245973</v>
      </c>
      <c r="AE26" s="30">
        <f t="shared" si="4"/>
        <v>177599</v>
      </c>
      <c r="AF26" s="30">
        <f t="shared" si="5"/>
        <v>197952</v>
      </c>
      <c r="AG26" s="30">
        <f t="shared" si="6"/>
        <v>16727</v>
      </c>
    </row>
    <row r="27" spans="2:33" x14ac:dyDescent="0.25">
      <c r="C27" t="s">
        <v>1</v>
      </c>
      <c r="D27">
        <v>10</v>
      </c>
      <c r="E27" s="2">
        <v>63986</v>
      </c>
      <c r="F27" s="2">
        <v>52404</v>
      </c>
      <c r="G27" s="2">
        <v>28926910</v>
      </c>
      <c r="H27" s="2">
        <v>25746100</v>
      </c>
      <c r="I27" s="2">
        <v>45624</v>
      </c>
      <c r="J27" s="2">
        <v>47374</v>
      </c>
      <c r="K27" s="2">
        <v>52330080</v>
      </c>
      <c r="L27" s="2">
        <v>56890750</v>
      </c>
      <c r="M27" s="2">
        <v>68553</v>
      </c>
      <c r="N27" s="2">
        <v>63012</v>
      </c>
      <c r="O27" s="2">
        <v>1241</v>
      </c>
      <c r="P27" s="2">
        <v>1293</v>
      </c>
      <c r="Q27" s="3">
        <f t="shared" si="7"/>
        <v>-0.18100834557559464</v>
      </c>
      <c r="R27" s="3">
        <f t="shared" si="8"/>
        <v>-0.10996024117335723</v>
      </c>
      <c r="S27" s="3">
        <f t="shared" si="9"/>
        <v>3.8357005085043028E-2</v>
      </c>
      <c r="T27" s="3">
        <f t="shared" si="10"/>
        <v>8.7151978365024529E-2</v>
      </c>
      <c r="U27" s="3">
        <f t="shared" si="11"/>
        <v>-8.0827972517614088E-2</v>
      </c>
      <c r="V27" s="3">
        <f t="shared" si="12"/>
        <v>4.190169218372275E-2</v>
      </c>
      <c r="W27" s="3">
        <f t="shared" si="13"/>
        <v>2.7200596177450465E-2</v>
      </c>
      <c r="X27" s="3">
        <f t="shared" si="14"/>
        <v>2.7293452104529912E-2</v>
      </c>
      <c r="Y27" s="4">
        <f t="shared" si="15"/>
        <v>9.2855927079447259E-3</v>
      </c>
      <c r="Z27" s="3">
        <f t="shared" si="0"/>
        <v>0.74915342974221977</v>
      </c>
      <c r="AA27" s="3">
        <f t="shared" si="1"/>
        <v>0.77855565146745198</v>
      </c>
      <c r="AB27" s="4">
        <f t="shared" si="16"/>
        <v>2.9402221725232214</v>
      </c>
      <c r="AC27" s="30">
        <f t="shared" si="2"/>
        <v>297967</v>
      </c>
      <c r="AD27" s="30">
        <f t="shared" si="3"/>
        <v>298377</v>
      </c>
      <c r="AE27" s="30">
        <f t="shared" si="4"/>
        <v>223223</v>
      </c>
      <c r="AF27" s="30">
        <f t="shared" si="5"/>
        <v>245326</v>
      </c>
      <c r="AG27" s="30">
        <f t="shared" si="6"/>
        <v>16727</v>
      </c>
    </row>
    <row r="28" spans="2:33" x14ac:dyDescent="0.25">
      <c r="C28" t="s">
        <v>1</v>
      </c>
      <c r="D28">
        <v>11</v>
      </c>
      <c r="E28" s="2">
        <v>0</v>
      </c>
      <c r="F28" s="2">
        <v>0</v>
      </c>
      <c r="G28" s="2">
        <v>0</v>
      </c>
      <c r="H28" s="2">
        <v>0</v>
      </c>
      <c r="I28" s="2">
        <v>31926</v>
      </c>
      <c r="J28" s="2">
        <v>30750</v>
      </c>
      <c r="K28" s="2">
        <v>36095650</v>
      </c>
      <c r="L28" s="2">
        <v>37378720</v>
      </c>
      <c r="M28" s="2">
        <v>35757</v>
      </c>
      <c r="N28" s="2">
        <v>31459</v>
      </c>
      <c r="O28" s="2">
        <v>870</v>
      </c>
      <c r="P28" s="2">
        <v>803</v>
      </c>
      <c r="Q28" s="3">
        <f t="shared" si="7"/>
        <v>0</v>
      </c>
      <c r="R28" s="3">
        <f t="shared" si="8"/>
        <v>0</v>
      </c>
      <c r="S28" s="3">
        <f t="shared" si="9"/>
        <v>-3.6835181356887792E-2</v>
      </c>
      <c r="T28" s="3">
        <f t="shared" si="10"/>
        <v>3.5546388553745478E-2</v>
      </c>
      <c r="U28" s="3">
        <f t="shared" si="11"/>
        <v>-0.12020024051234723</v>
      </c>
      <c r="V28" s="3">
        <f t="shared" si="12"/>
        <v>-7.7011494252873569E-2</v>
      </c>
      <c r="W28" s="3">
        <f t="shared" si="13"/>
        <v>2.7250516820146588E-2</v>
      </c>
      <c r="X28" s="3">
        <f t="shared" si="14"/>
        <v>2.6113821138211382E-2</v>
      </c>
      <c r="Y28" s="4">
        <f t="shared" si="15"/>
        <v>-0.11366956819352063</v>
      </c>
      <c r="Z28" s="3">
        <f t="shared" si="0"/>
        <v>0.85629952310155155</v>
      </c>
      <c r="AA28" s="3">
        <f t="shared" si="1"/>
        <v>0.87614247994312988</v>
      </c>
      <c r="AB28" s="4">
        <f t="shared" si="16"/>
        <v>1.984295684157833</v>
      </c>
      <c r="AC28" s="30">
        <f t="shared" si="2"/>
        <v>297967</v>
      </c>
      <c r="AD28" s="30">
        <f t="shared" si="3"/>
        <v>298377</v>
      </c>
      <c r="AE28" s="30">
        <f t="shared" si="4"/>
        <v>255149</v>
      </c>
      <c r="AF28" s="30">
        <f t="shared" si="5"/>
        <v>276076</v>
      </c>
      <c r="AG28" s="30">
        <f t="shared" si="6"/>
        <v>16727</v>
      </c>
    </row>
    <row r="29" spans="2:33" x14ac:dyDescent="0.25">
      <c r="C29" t="s">
        <v>1</v>
      </c>
      <c r="D29">
        <v>12</v>
      </c>
      <c r="E29" s="2">
        <v>0</v>
      </c>
      <c r="F29" s="2">
        <v>0</v>
      </c>
      <c r="G29" s="2">
        <v>0</v>
      </c>
      <c r="H29" s="2">
        <v>0</v>
      </c>
      <c r="I29" s="2">
        <v>18544</v>
      </c>
      <c r="J29" s="2">
        <v>16975</v>
      </c>
      <c r="K29" s="2">
        <v>21527590</v>
      </c>
      <c r="L29" s="2">
        <v>20470000</v>
      </c>
      <c r="M29" s="2">
        <v>16727</v>
      </c>
      <c r="N29" s="2">
        <v>14012</v>
      </c>
      <c r="O29" s="2">
        <v>486</v>
      </c>
      <c r="P29" s="2">
        <v>472</v>
      </c>
      <c r="Q29" s="3">
        <f t="shared" si="7"/>
        <v>0</v>
      </c>
      <c r="R29" s="3">
        <f t="shared" si="8"/>
        <v>0</v>
      </c>
      <c r="S29" s="3">
        <f t="shared" si="9"/>
        <v>-8.4609577221742893E-2</v>
      </c>
      <c r="T29" s="3">
        <f t="shared" si="10"/>
        <v>-4.9127189806197569E-2</v>
      </c>
      <c r="U29" s="3">
        <f t="shared" si="11"/>
        <v>-0.16231242900699472</v>
      </c>
      <c r="V29" s="3">
        <f t="shared" si="12"/>
        <v>-2.8806584362139898E-2</v>
      </c>
      <c r="W29" s="3">
        <f t="shared" si="13"/>
        <v>2.6207937877480585E-2</v>
      </c>
      <c r="X29" s="3">
        <f t="shared" si="14"/>
        <v>2.780559646539028E-2</v>
      </c>
      <c r="Y29" s="4">
        <f t="shared" si="15"/>
        <v>0.15976585879096949</v>
      </c>
      <c r="Z29" s="3">
        <f t="shared" si="0"/>
        <v>0.9185346028251451</v>
      </c>
      <c r="AA29" s="3">
        <f t="shared" si="1"/>
        <v>0.93001358281710167</v>
      </c>
      <c r="AB29" s="4">
        <f t="shared" si="16"/>
        <v>1.1478979991956573</v>
      </c>
      <c r="AC29" s="30">
        <f t="shared" si="2"/>
        <v>297967</v>
      </c>
      <c r="AD29" s="30">
        <f t="shared" si="3"/>
        <v>298377</v>
      </c>
      <c r="AE29" s="30">
        <f t="shared" si="4"/>
        <v>273693</v>
      </c>
      <c r="AF29" s="30">
        <f t="shared" si="5"/>
        <v>293051</v>
      </c>
      <c r="AG29" s="30">
        <f t="shared" si="6"/>
        <v>16727</v>
      </c>
    </row>
    <row r="30" spans="2:33" x14ac:dyDescent="0.25">
      <c r="B30" t="str">
        <f>C30</f>
        <v>Franchise</v>
      </c>
      <c r="C30" s="11" t="s">
        <v>0</v>
      </c>
      <c r="D30" s="12"/>
      <c r="E30" s="13">
        <f t="shared" ref="E30:P31" si="17">SUMIF($C$6:$C$29,$C30,E$6:E$29)</f>
        <v>98169</v>
      </c>
      <c r="F30" s="13">
        <f t="shared" si="17"/>
        <v>102422</v>
      </c>
      <c r="G30" s="13">
        <f t="shared" si="17"/>
        <v>57823440</v>
      </c>
      <c r="H30" s="13">
        <f t="shared" si="17"/>
        <v>57853770</v>
      </c>
      <c r="I30" s="13">
        <f t="shared" si="17"/>
        <v>77218</v>
      </c>
      <c r="J30" s="13">
        <f t="shared" si="17"/>
        <v>87367</v>
      </c>
      <c r="K30" s="13">
        <f t="shared" si="17"/>
        <v>112836320</v>
      </c>
      <c r="L30" s="13">
        <f t="shared" si="17"/>
        <v>123745150</v>
      </c>
      <c r="M30" s="13">
        <f t="shared" si="17"/>
        <v>228722</v>
      </c>
      <c r="N30" s="13">
        <f t="shared" si="17"/>
        <v>341287</v>
      </c>
      <c r="O30" s="13">
        <f t="shared" si="17"/>
        <v>4746</v>
      </c>
      <c r="P30" s="13">
        <f t="shared" si="17"/>
        <v>5124</v>
      </c>
      <c r="Q30" s="14">
        <f t="shared" ref="Q30:Q31" si="18">IFERROR(F30/E30-1,0)</f>
        <v>4.332324868339299E-2</v>
      </c>
      <c r="R30" s="14">
        <f t="shared" ref="R30:R31" si="19">IFERROR(H30/G30-1,0)</f>
        <v>5.2452776936129375E-4</v>
      </c>
      <c r="S30" s="14">
        <f t="shared" ref="S30:S31" si="20">IFERROR(J30/I30-1,0)</f>
        <v>0.13143308555000122</v>
      </c>
      <c r="T30" s="14">
        <f t="shared" ref="T30:T31" si="21">IFERROR(L30/K30-1,0)</f>
        <v>9.6678356756051631E-2</v>
      </c>
      <c r="U30" s="14">
        <f t="shared" ref="U30:U31" si="22">IFERROR(N30/M30-1,0)</f>
        <v>0.49214767272059534</v>
      </c>
      <c r="V30" s="14">
        <f t="shared" ref="V30:V31" si="23">IFERROR(P30/O30-1,0)</f>
        <v>7.9646017699114946E-2</v>
      </c>
      <c r="W30" s="14">
        <f t="shared" ref="W30:W31" si="24">IFERROR(O30/I30,0)</f>
        <v>6.1462353337304772E-2</v>
      </c>
      <c r="X30" s="14">
        <f t="shared" ref="X30:X31" si="25">IFERROR(P30/J30,0)</f>
        <v>5.8649146702988542E-2</v>
      </c>
      <c r="Y30" s="15">
        <f t="shared" ref="Y30:Y31" si="26">IFERROR((X30-W30)*100,0)</f>
        <v>-0.28132066343162299</v>
      </c>
      <c r="Z30" s="14">
        <f t="shared" si="0"/>
        <v>0.78658232232171055</v>
      </c>
      <c r="AA30" s="16">
        <f t="shared" si="1"/>
        <v>0.73648494862046587</v>
      </c>
      <c r="AB30" s="4">
        <f>IFERROR((AA30-Z30)*100,0)</f>
        <v>-5.0097373701244674</v>
      </c>
      <c r="AC30" s="31">
        <f>SUMIFS(E$6:E$29,$C$6:$C$29,$C30)</f>
        <v>98169</v>
      </c>
      <c r="AD30" s="31">
        <f>SUMIFS(F$6:F$29,$C$6:$C$29,$C30)</f>
        <v>102422</v>
      </c>
      <c r="AE30" s="31">
        <f>SUMIFS(I$6:I$29,$C$6:$C$29,$C30)</f>
        <v>77218</v>
      </c>
      <c r="AF30" s="31">
        <f>SUMIFS(J$6:J$29,$C$6:$C$29,$C30)</f>
        <v>87367</v>
      </c>
      <c r="AG30" s="31">
        <f t="shared" si="6"/>
        <v>16205</v>
      </c>
    </row>
    <row r="31" spans="2:33" x14ac:dyDescent="0.25">
      <c r="B31" t="str">
        <f t="shared" ref="B31:B32" si="27">C31</f>
        <v>Wholesale</v>
      </c>
      <c r="C31" s="17" t="s">
        <v>1</v>
      </c>
      <c r="D31" s="18"/>
      <c r="E31" s="19">
        <f t="shared" si="17"/>
        <v>297967</v>
      </c>
      <c r="F31" s="19">
        <f t="shared" si="17"/>
        <v>298377</v>
      </c>
      <c r="G31" s="19">
        <f t="shared" si="17"/>
        <v>138527500</v>
      </c>
      <c r="H31" s="19">
        <f t="shared" si="17"/>
        <v>146216810</v>
      </c>
      <c r="I31" s="19">
        <f t="shared" si="17"/>
        <v>273693</v>
      </c>
      <c r="J31" s="19">
        <f t="shared" si="17"/>
        <v>293051</v>
      </c>
      <c r="K31" s="19">
        <f t="shared" si="17"/>
        <v>312157330</v>
      </c>
      <c r="L31" s="19">
        <f t="shared" si="17"/>
        <v>352227630</v>
      </c>
      <c r="M31" s="19">
        <f t="shared" si="17"/>
        <v>419981</v>
      </c>
      <c r="N31" s="19">
        <f t="shared" si="17"/>
        <v>421017</v>
      </c>
      <c r="O31" s="19">
        <f t="shared" si="17"/>
        <v>7547</v>
      </c>
      <c r="P31" s="19">
        <f t="shared" si="17"/>
        <v>8041</v>
      </c>
      <c r="Q31" s="20">
        <f t="shared" si="18"/>
        <v>1.3759913010500391E-3</v>
      </c>
      <c r="R31" s="20">
        <f t="shared" si="19"/>
        <v>5.5507462417209608E-2</v>
      </c>
      <c r="S31" s="20">
        <f t="shared" si="20"/>
        <v>7.0728882360893364E-2</v>
      </c>
      <c r="T31" s="20">
        <f t="shared" si="21"/>
        <v>0.12836571865860069</v>
      </c>
      <c r="U31" s="20">
        <f t="shared" si="22"/>
        <v>2.4667782590164222E-3</v>
      </c>
      <c r="V31" s="20">
        <f t="shared" si="23"/>
        <v>6.5456472770637264E-2</v>
      </c>
      <c r="W31" s="20">
        <f t="shared" si="24"/>
        <v>2.7574691351258528E-2</v>
      </c>
      <c r="X31" s="20">
        <f t="shared" si="25"/>
        <v>2.7438909950827671E-2</v>
      </c>
      <c r="Y31" s="21">
        <f t="shared" si="26"/>
        <v>-1.3578140043085662E-2</v>
      </c>
      <c r="Z31" s="20">
        <f t="shared" si="0"/>
        <v>0.9185346028251451</v>
      </c>
      <c r="AA31" s="22">
        <f t="shared" si="1"/>
        <v>0.93001358281710167</v>
      </c>
      <c r="AB31" s="4">
        <f t="shared" si="16"/>
        <v>1.1478979991956573</v>
      </c>
      <c r="AC31" s="31">
        <f>SUMIFS(E$6:E$29,$C$6:$C$29,$C31)</f>
        <v>297967</v>
      </c>
      <c r="AD31" s="31">
        <f>SUMIFS(F$6:F$29,$C$6:$C$29,$C31)</f>
        <v>298377</v>
      </c>
      <c r="AE31" s="31">
        <f>SUMIFS(I$6:I$29,$C$6:$C$29,$C31)</f>
        <v>273693</v>
      </c>
      <c r="AF31" s="31">
        <f>SUMIFS(J$6:J$29,$C$6:$C$29,$C31)</f>
        <v>293051</v>
      </c>
      <c r="AG31" s="31">
        <f t="shared" si="6"/>
        <v>16727</v>
      </c>
    </row>
    <row r="32" spans="2:33" x14ac:dyDescent="0.25">
      <c r="B32" t="str">
        <f t="shared" si="27"/>
        <v>TOTAL</v>
      </c>
      <c r="C32" s="23" t="s">
        <v>22</v>
      </c>
      <c r="D32" s="24"/>
      <c r="E32" s="25">
        <f>E30+E31</f>
        <v>396136</v>
      </c>
      <c r="F32" s="25">
        <f t="shared" ref="F32:P32" si="28">F30+F31</f>
        <v>400799</v>
      </c>
      <c r="G32" s="25">
        <f t="shared" si="28"/>
        <v>196350940</v>
      </c>
      <c r="H32" s="25">
        <f t="shared" si="28"/>
        <v>204070580</v>
      </c>
      <c r="I32" s="25">
        <f t="shared" si="28"/>
        <v>350911</v>
      </c>
      <c r="J32" s="25">
        <f t="shared" si="28"/>
        <v>380418</v>
      </c>
      <c r="K32" s="25">
        <f t="shared" si="28"/>
        <v>424993650</v>
      </c>
      <c r="L32" s="25">
        <f t="shared" si="28"/>
        <v>475972780</v>
      </c>
      <c r="M32" s="25">
        <f t="shared" si="28"/>
        <v>648703</v>
      </c>
      <c r="N32" s="25">
        <f t="shared" si="28"/>
        <v>762304</v>
      </c>
      <c r="O32" s="25">
        <f t="shared" si="28"/>
        <v>12293</v>
      </c>
      <c r="P32" s="25">
        <f t="shared" si="28"/>
        <v>13165</v>
      </c>
      <c r="Q32" s="26">
        <f t="shared" ref="Q32" si="29">IFERROR(F32/E32-1,0)</f>
        <v>1.1771209887513345E-2</v>
      </c>
      <c r="R32" s="26">
        <f t="shared" ref="R32" si="30">IFERROR(H32/G32-1,0)</f>
        <v>3.9315523521303186E-2</v>
      </c>
      <c r="S32" s="26">
        <f t="shared" ref="S32" si="31">IFERROR(J32/I32-1,0)</f>
        <v>8.4086848232172828E-2</v>
      </c>
      <c r="T32" s="26">
        <f t="shared" ref="T32" si="32">IFERROR(L32/K32-1,0)</f>
        <v>0.11995268635190204</v>
      </c>
      <c r="U32" s="26">
        <f t="shared" ref="U32" si="33">IFERROR(N32/M32-1,0)</f>
        <v>0.17512020138645878</v>
      </c>
      <c r="V32" s="26">
        <f t="shared" ref="V32" si="34">IFERROR(P32/O32-1,0)</f>
        <v>7.0934678272187357E-2</v>
      </c>
      <c r="W32" s="26">
        <f t="shared" ref="W32" si="35">IFERROR(O32/I32,0)</f>
        <v>3.5031674698142834E-2</v>
      </c>
      <c r="X32" s="26">
        <f t="shared" ref="X32" si="36">IFERROR(P32/J32,0)</f>
        <v>3.460666950564905E-2</v>
      </c>
      <c r="Y32" s="27">
        <f t="shared" ref="Y32" si="37">IFERROR((X32-W32)*100,0)</f>
        <v>-4.2500519249378393E-2</v>
      </c>
      <c r="Z32" s="26">
        <f t="shared" si="0"/>
        <v>0.885834662843064</v>
      </c>
      <c r="AA32" s="28">
        <f t="shared" si="1"/>
        <v>0.87708280016876816</v>
      </c>
      <c r="AB32" s="4">
        <f t="shared" si="16"/>
        <v>-0.87518626742958405</v>
      </c>
      <c r="AC32" s="31">
        <f>AC30+AC31</f>
        <v>396136</v>
      </c>
      <c r="AD32" s="31">
        <f>AD30+AD31</f>
        <v>400799</v>
      </c>
      <c r="AE32" s="31">
        <f>AE30+AE31</f>
        <v>350911</v>
      </c>
      <c r="AF32" s="31">
        <f>AF30+AF31</f>
        <v>380418</v>
      </c>
      <c r="AG32" s="31">
        <f>AG30+AG31</f>
        <v>32932</v>
      </c>
    </row>
    <row r="38" spans="3:33" x14ac:dyDescent="0.25">
      <c r="E38" s="1" t="s">
        <v>18</v>
      </c>
      <c r="F38" s="1" t="s">
        <v>19</v>
      </c>
      <c r="Q38" s="10"/>
      <c r="R38" s="10"/>
      <c r="S38" s="10"/>
      <c r="T38" s="10"/>
      <c r="U38" s="10"/>
      <c r="V38" s="10"/>
      <c r="W38" s="10"/>
      <c r="X38" s="10"/>
      <c r="Y38" s="10"/>
      <c r="Z38" s="10"/>
      <c r="AA38" s="10"/>
    </row>
    <row r="39" spans="3:33" ht="90" x14ac:dyDescent="0.25">
      <c r="E39" t="s">
        <v>2</v>
      </c>
      <c r="G39" t="s">
        <v>3</v>
      </c>
      <c r="I39" t="s">
        <v>4</v>
      </c>
      <c r="K39" t="s">
        <v>5</v>
      </c>
      <c r="M39" t="s">
        <v>6</v>
      </c>
      <c r="O39" t="s">
        <v>7</v>
      </c>
      <c r="Q39" s="6" t="s">
        <v>9</v>
      </c>
      <c r="R39" s="6" t="s">
        <v>10</v>
      </c>
      <c r="S39" s="6" t="s">
        <v>11</v>
      </c>
      <c r="T39" s="6" t="s">
        <v>12</v>
      </c>
      <c r="U39" s="6" t="s">
        <v>13</v>
      </c>
      <c r="V39" s="6" t="s">
        <v>14</v>
      </c>
      <c r="W39" s="7" t="s">
        <v>15</v>
      </c>
      <c r="X39" s="7" t="s">
        <v>15</v>
      </c>
      <c r="Y39" s="7" t="s">
        <v>15</v>
      </c>
      <c r="Z39" s="7" t="s">
        <v>17</v>
      </c>
      <c r="AA39" s="7" t="s">
        <v>17</v>
      </c>
      <c r="AB39" s="7" t="s">
        <v>17</v>
      </c>
      <c r="AC39" s="7" t="s">
        <v>23</v>
      </c>
      <c r="AD39" s="7" t="s">
        <v>23</v>
      </c>
      <c r="AE39" s="7" t="s">
        <v>24</v>
      </c>
      <c r="AF39" s="7" t="s">
        <v>24</v>
      </c>
      <c r="AG39" s="7" t="s">
        <v>25</v>
      </c>
    </row>
    <row r="40" spans="3:33" x14ac:dyDescent="0.25">
      <c r="C40" s="1" t="s">
        <v>26</v>
      </c>
      <c r="D40" s="1" t="s">
        <v>21</v>
      </c>
      <c r="E40">
        <v>2024</v>
      </c>
      <c r="F40">
        <v>2025</v>
      </c>
      <c r="G40">
        <v>2024</v>
      </c>
      <c r="H40">
        <v>2025</v>
      </c>
      <c r="I40">
        <v>2024</v>
      </c>
      <c r="J40">
        <v>2025</v>
      </c>
      <c r="K40">
        <v>2024</v>
      </c>
      <c r="L40">
        <v>2025</v>
      </c>
      <c r="M40">
        <v>2024</v>
      </c>
      <c r="N40">
        <v>2025</v>
      </c>
      <c r="O40">
        <v>2024</v>
      </c>
      <c r="P40">
        <v>2025</v>
      </c>
      <c r="Q40" s="8" t="s">
        <v>8</v>
      </c>
      <c r="R40" s="8" t="s">
        <v>8</v>
      </c>
      <c r="S40" s="8" t="s">
        <v>8</v>
      </c>
      <c r="T40" s="8" t="s">
        <v>8</v>
      </c>
      <c r="U40" s="8" t="s">
        <v>8</v>
      </c>
      <c r="V40" s="8" t="s">
        <v>8</v>
      </c>
      <c r="W40" s="8">
        <v>2024</v>
      </c>
      <c r="X40" s="8">
        <v>2025</v>
      </c>
      <c r="Y40" s="8" t="s">
        <v>16</v>
      </c>
      <c r="Z40" s="9">
        <v>2024</v>
      </c>
      <c r="AA40" s="9">
        <v>2025</v>
      </c>
      <c r="AB40" s="8" t="s">
        <v>16</v>
      </c>
      <c r="AC40" s="29">
        <v>2024</v>
      </c>
      <c r="AD40" s="29">
        <v>2025</v>
      </c>
      <c r="AE40" s="29">
        <v>2024</v>
      </c>
      <c r="AF40" s="29">
        <v>2025</v>
      </c>
      <c r="AG40" s="29">
        <v>2025</v>
      </c>
    </row>
    <row r="41" spans="3:33" x14ac:dyDescent="0.25">
      <c r="C41" t="s">
        <v>27</v>
      </c>
      <c r="D41">
        <v>1</v>
      </c>
      <c r="E41" s="2">
        <v>0</v>
      </c>
      <c r="F41" s="2">
        <v>0</v>
      </c>
      <c r="G41" s="2">
        <v>0</v>
      </c>
      <c r="H41" s="2">
        <v>0</v>
      </c>
      <c r="I41" s="2">
        <v>0</v>
      </c>
      <c r="J41" s="2">
        <v>1815</v>
      </c>
      <c r="K41" s="2">
        <v>0</v>
      </c>
      <c r="L41" s="2">
        <v>1046640</v>
      </c>
      <c r="M41" s="2">
        <v>0</v>
      </c>
      <c r="N41" s="2">
        <v>4244</v>
      </c>
      <c r="O41" s="2">
        <v>0</v>
      </c>
      <c r="P41" s="2">
        <v>49</v>
      </c>
      <c r="Q41" s="3">
        <f>IFERROR(F41/E41-1,0)</f>
        <v>0</v>
      </c>
      <c r="R41" s="3">
        <f>IFERROR(H41/G41-1,0)</f>
        <v>0</v>
      </c>
      <c r="S41" s="3">
        <f>IFERROR(J41/I41-1,0)</f>
        <v>0</v>
      </c>
      <c r="T41" s="3">
        <f>IFERROR(L41/K41-1,0)</f>
        <v>0</v>
      </c>
      <c r="U41" s="3">
        <f>IFERROR(N41/M41-1,0)</f>
        <v>0</v>
      </c>
      <c r="V41" s="3">
        <f>IFERROR(P41/O41-1,0)</f>
        <v>0</v>
      </c>
      <c r="W41" s="3">
        <f>IFERROR(O41/I41,0)</f>
        <v>0</v>
      </c>
      <c r="X41" s="3">
        <f>IFERROR(P41/J41,0)</f>
        <v>2.6997245179063361E-2</v>
      </c>
      <c r="Y41" s="4">
        <f>IFERROR((X41-W41)*100,0)</f>
        <v>2.6997245179063363</v>
      </c>
      <c r="Z41" s="3">
        <f t="shared" ref="Z41:Z80" si="38">IFERROR(AE41/AC41,0)</f>
        <v>0</v>
      </c>
      <c r="AA41" s="3">
        <f t="shared" ref="AA41:AA80" si="39">IFERROR(AF41/($AG41+AD41),0)</f>
        <v>0.29715127701375244</v>
      </c>
      <c r="AB41" s="4">
        <f>IFERROR((AA41-Z41)*100,0)</f>
        <v>29.715127701375245</v>
      </c>
      <c r="AC41" s="30">
        <f t="shared" ref="AC41:AC76" si="40">SUMIFS(E$41:E$76,$C$41:$C$76,$C41,$D$41:$D$76,"&lt;="&amp;$D41)</f>
        <v>0</v>
      </c>
      <c r="AD41" s="30">
        <f t="shared" ref="AD41:AD76" si="41">SUMIFS(F$41:F$76,$C$41:$C$76,$C41,$D$41:$D$76,"&lt;="&amp;$D41)</f>
        <v>0</v>
      </c>
      <c r="AE41" s="30">
        <f t="shared" ref="AE41:AE76" si="42">SUMIFS(I$41:I$76,$C$41:$C$76,$C41,$D$41:$D$76,"&lt;="&amp;$D41)</f>
        <v>0</v>
      </c>
      <c r="AF41" s="30">
        <f t="shared" ref="AF41:AF76" si="43">SUMIFS(J$41:J$76,$C$41:$C$76,$C41,$D$41:$D$76,"&lt;="&amp;$D41)</f>
        <v>1815</v>
      </c>
      <c r="AG41" s="30">
        <f t="shared" ref="AG41:AG79" si="44">SUMIFS(M$41:M$76,$C$41:$C$76,$C41,$D$41:$D$76,12)</f>
        <v>6108</v>
      </c>
    </row>
    <row r="42" spans="3:33" x14ac:dyDescent="0.25">
      <c r="C42" t="s">
        <v>27</v>
      </c>
      <c r="D42">
        <v>2</v>
      </c>
      <c r="E42" s="2">
        <v>17335</v>
      </c>
      <c r="F42" s="2">
        <v>12954</v>
      </c>
      <c r="G42" s="2">
        <v>4217550</v>
      </c>
      <c r="H42" s="2">
        <v>3395720</v>
      </c>
      <c r="I42" s="2">
        <v>5773</v>
      </c>
      <c r="J42" s="2">
        <v>5594</v>
      </c>
      <c r="K42" s="2">
        <v>3304600</v>
      </c>
      <c r="L42" s="2">
        <v>3432440</v>
      </c>
      <c r="M42" s="2">
        <v>11401</v>
      </c>
      <c r="N42" s="2">
        <v>11460</v>
      </c>
      <c r="O42" s="2">
        <v>161</v>
      </c>
      <c r="P42" s="2">
        <v>144</v>
      </c>
      <c r="Q42" s="3">
        <f t="shared" ref="Q42:Q61" si="45">IFERROR(F42/E42-1,0)</f>
        <v>-0.25272569945197576</v>
      </c>
      <c r="R42" s="3">
        <f t="shared" ref="R42:R61" si="46">IFERROR(H42/G42-1,0)</f>
        <v>-0.19485957487166716</v>
      </c>
      <c r="S42" s="3">
        <f t="shared" ref="S42:S61" si="47">IFERROR(J42/I42-1,0)</f>
        <v>-3.1006409146024594E-2</v>
      </c>
      <c r="T42" s="3">
        <f t="shared" ref="T42:T61" si="48">IFERROR(L42/K42-1,0)</f>
        <v>3.8685468740543572E-2</v>
      </c>
      <c r="U42" s="3">
        <f t="shared" ref="U42:U61" si="49">IFERROR(N42/M42-1,0)</f>
        <v>5.1749846504691721E-3</v>
      </c>
      <c r="V42" s="3">
        <f t="shared" ref="V42:V61" si="50">IFERROR(P42/O42-1,0)</f>
        <v>-0.10559006211180122</v>
      </c>
      <c r="W42" s="3">
        <f t="shared" ref="W42:W61" si="51">IFERROR(O42/I42,0)</f>
        <v>2.7888446215139442E-2</v>
      </c>
      <c r="X42" s="3">
        <f t="shared" ref="X42:X61" si="52">IFERROR(P42/J42,0)</f>
        <v>2.5741866285305684E-2</v>
      </c>
      <c r="Y42" s="4">
        <f t="shared" ref="Y42:Y61" si="53">IFERROR((X42-W42)*100,0)</f>
        <v>-0.21465799298337579</v>
      </c>
      <c r="Z42" s="3">
        <f t="shared" si="38"/>
        <v>0.33302567060859534</v>
      </c>
      <c r="AA42" s="3">
        <f t="shared" si="39"/>
        <v>0.38867904731927394</v>
      </c>
      <c r="AB42" s="4">
        <f t="shared" ref="AB42:AB80" si="54">IFERROR((AA42-Z42)*100,0)</f>
        <v>5.5653376710678604</v>
      </c>
      <c r="AC42" s="30">
        <f t="shared" si="40"/>
        <v>17335</v>
      </c>
      <c r="AD42" s="30">
        <f t="shared" si="41"/>
        <v>12954</v>
      </c>
      <c r="AE42" s="30">
        <f t="shared" si="42"/>
        <v>5773</v>
      </c>
      <c r="AF42" s="30">
        <f t="shared" si="43"/>
        <v>7409</v>
      </c>
      <c r="AG42" s="30">
        <f t="shared" si="44"/>
        <v>6108</v>
      </c>
    </row>
    <row r="43" spans="3:33" x14ac:dyDescent="0.25">
      <c r="C43" t="s">
        <v>27</v>
      </c>
      <c r="D43">
        <v>3</v>
      </c>
      <c r="E43" s="2">
        <v>21408</v>
      </c>
      <c r="F43" s="2">
        <v>15746</v>
      </c>
      <c r="G43" s="2">
        <v>5467180</v>
      </c>
      <c r="H43" s="2">
        <v>4158860</v>
      </c>
      <c r="I43" s="2">
        <v>11113</v>
      </c>
      <c r="J43" s="2">
        <v>10138</v>
      </c>
      <c r="K43" s="2">
        <v>6659840</v>
      </c>
      <c r="L43" s="2">
        <v>6349860</v>
      </c>
      <c r="M43" s="2">
        <v>21379</v>
      </c>
      <c r="N43" s="2">
        <v>16799</v>
      </c>
      <c r="O43" s="2">
        <v>317</v>
      </c>
      <c r="P43" s="2">
        <v>269</v>
      </c>
      <c r="Q43" s="3">
        <f t="shared" si="45"/>
        <v>-0.26448056801195818</v>
      </c>
      <c r="R43" s="3">
        <f t="shared" si="46"/>
        <v>-0.23930435800540684</v>
      </c>
      <c r="S43" s="3">
        <f t="shared" si="47"/>
        <v>-8.7735085035543947E-2</v>
      </c>
      <c r="T43" s="3">
        <f t="shared" si="48"/>
        <v>-4.6544661733615267E-2</v>
      </c>
      <c r="U43" s="3">
        <f t="shared" si="49"/>
        <v>-0.21422891622620333</v>
      </c>
      <c r="V43" s="3">
        <f t="shared" si="50"/>
        <v>-0.1514195583596214</v>
      </c>
      <c r="W43" s="3">
        <f t="shared" si="51"/>
        <v>2.8525150724376856E-2</v>
      </c>
      <c r="X43" s="3">
        <f t="shared" si="52"/>
        <v>2.6533833103176169E-2</v>
      </c>
      <c r="Y43" s="4">
        <f t="shared" si="53"/>
        <v>-0.19913176212006875</v>
      </c>
      <c r="Z43" s="3">
        <f t="shared" si="38"/>
        <v>0.43584647549234701</v>
      </c>
      <c r="AA43" s="3">
        <f t="shared" si="39"/>
        <v>0.50410825097678691</v>
      </c>
      <c r="AB43" s="4">
        <f t="shared" si="54"/>
        <v>6.8261775484439902</v>
      </c>
      <c r="AC43" s="30">
        <f t="shared" si="40"/>
        <v>38743</v>
      </c>
      <c r="AD43" s="30">
        <f t="shared" si="41"/>
        <v>28700</v>
      </c>
      <c r="AE43" s="30">
        <f t="shared" si="42"/>
        <v>16886</v>
      </c>
      <c r="AF43" s="30">
        <f t="shared" si="43"/>
        <v>17547</v>
      </c>
      <c r="AG43" s="30">
        <f t="shared" si="44"/>
        <v>6108</v>
      </c>
    </row>
    <row r="44" spans="3:33" x14ac:dyDescent="0.25">
      <c r="C44" t="s">
        <v>27</v>
      </c>
      <c r="D44">
        <v>4</v>
      </c>
      <c r="E44" s="2">
        <v>18928</v>
      </c>
      <c r="F44" s="2">
        <v>12073</v>
      </c>
      <c r="G44" s="2">
        <v>5120020</v>
      </c>
      <c r="H44" s="2">
        <v>3063620</v>
      </c>
      <c r="I44" s="2">
        <v>14979</v>
      </c>
      <c r="J44" s="2">
        <v>11525</v>
      </c>
      <c r="K44" s="2">
        <v>9197620</v>
      </c>
      <c r="L44" s="2">
        <v>7030880</v>
      </c>
      <c r="M44" s="2">
        <v>24882</v>
      </c>
      <c r="N44" s="2">
        <v>17016</v>
      </c>
      <c r="O44" s="2">
        <v>446</v>
      </c>
      <c r="P44" s="2">
        <v>331</v>
      </c>
      <c r="Q44" s="3">
        <f t="shared" si="45"/>
        <v>-0.36216187658495347</v>
      </c>
      <c r="R44" s="3">
        <f t="shared" si="46"/>
        <v>-0.40163905609743711</v>
      </c>
      <c r="S44" s="3">
        <f t="shared" si="47"/>
        <v>-0.23058949195540424</v>
      </c>
      <c r="T44" s="3">
        <f t="shared" si="48"/>
        <v>-0.23557615991963143</v>
      </c>
      <c r="U44" s="3">
        <f t="shared" si="49"/>
        <v>-0.31613214371835063</v>
      </c>
      <c r="V44" s="3">
        <f t="shared" si="50"/>
        <v>-0.25784753363228696</v>
      </c>
      <c r="W44" s="3">
        <f t="shared" si="51"/>
        <v>2.9775018359035985E-2</v>
      </c>
      <c r="X44" s="3">
        <f t="shared" si="52"/>
        <v>2.8720173535791756E-2</v>
      </c>
      <c r="Y44" s="4">
        <f t="shared" si="53"/>
        <v>-0.1054844823244229</v>
      </c>
      <c r="Z44" s="3">
        <f t="shared" si="38"/>
        <v>0.55253073468467684</v>
      </c>
      <c r="AA44" s="3">
        <f t="shared" si="39"/>
        <v>0.62012329088543328</v>
      </c>
      <c r="AB44" s="4">
        <f t="shared" si="54"/>
        <v>6.7592556200756437</v>
      </c>
      <c r="AC44" s="30">
        <f t="shared" si="40"/>
        <v>57671</v>
      </c>
      <c r="AD44" s="30">
        <f t="shared" si="41"/>
        <v>40773</v>
      </c>
      <c r="AE44" s="30">
        <f t="shared" si="42"/>
        <v>31865</v>
      </c>
      <c r="AF44" s="30">
        <f t="shared" si="43"/>
        <v>29072</v>
      </c>
      <c r="AG44" s="30">
        <f t="shared" si="44"/>
        <v>6108</v>
      </c>
    </row>
    <row r="45" spans="3:33" x14ac:dyDescent="0.25">
      <c r="C45" t="s">
        <v>27</v>
      </c>
      <c r="D45">
        <v>5</v>
      </c>
      <c r="E45" s="2">
        <v>0</v>
      </c>
      <c r="F45" s="2">
        <v>0</v>
      </c>
      <c r="G45" s="2">
        <v>0</v>
      </c>
      <c r="H45" s="2">
        <v>0</v>
      </c>
      <c r="I45" s="2">
        <v>9742</v>
      </c>
      <c r="J45" s="2">
        <v>7290</v>
      </c>
      <c r="K45" s="2">
        <v>5984470</v>
      </c>
      <c r="L45" s="2">
        <v>4405100</v>
      </c>
      <c r="M45" s="2">
        <v>14875</v>
      </c>
      <c r="N45" s="2">
        <v>9516</v>
      </c>
      <c r="O45" s="2">
        <v>265</v>
      </c>
      <c r="P45" s="2">
        <v>210</v>
      </c>
      <c r="Q45" s="3">
        <f t="shared" si="45"/>
        <v>0</v>
      </c>
      <c r="R45" s="3">
        <f t="shared" si="46"/>
        <v>0</v>
      </c>
      <c r="S45" s="3">
        <f t="shared" si="47"/>
        <v>-0.25169369739273251</v>
      </c>
      <c r="T45" s="3">
        <f t="shared" si="48"/>
        <v>-0.26391142406929935</v>
      </c>
      <c r="U45" s="3">
        <f t="shared" si="49"/>
        <v>-0.36026890756302521</v>
      </c>
      <c r="V45" s="3">
        <f t="shared" si="50"/>
        <v>-0.20754716981132071</v>
      </c>
      <c r="W45" s="3">
        <f t="shared" si="51"/>
        <v>2.720180661055225E-2</v>
      </c>
      <c r="X45" s="3">
        <f t="shared" si="52"/>
        <v>2.8806584362139918E-2</v>
      </c>
      <c r="Y45" s="4">
        <f t="shared" si="53"/>
        <v>0.16047777515876688</v>
      </c>
      <c r="Z45" s="3">
        <f t="shared" si="38"/>
        <v>0.72145445717951828</v>
      </c>
      <c r="AA45" s="3">
        <f t="shared" si="39"/>
        <v>0.77562338687314691</v>
      </c>
      <c r="AB45" s="4">
        <f t="shared" si="54"/>
        <v>5.4168929693628627</v>
      </c>
      <c r="AC45" s="30">
        <f t="shared" si="40"/>
        <v>57671</v>
      </c>
      <c r="AD45" s="30">
        <f t="shared" si="41"/>
        <v>40773</v>
      </c>
      <c r="AE45" s="30">
        <f t="shared" si="42"/>
        <v>41607</v>
      </c>
      <c r="AF45" s="30">
        <f t="shared" si="43"/>
        <v>36362</v>
      </c>
      <c r="AG45" s="30">
        <f t="shared" si="44"/>
        <v>6108</v>
      </c>
    </row>
    <row r="46" spans="3:33" x14ac:dyDescent="0.25">
      <c r="C46" t="s">
        <v>27</v>
      </c>
      <c r="D46">
        <v>6</v>
      </c>
      <c r="E46" s="2">
        <v>0</v>
      </c>
      <c r="F46" s="2">
        <v>0</v>
      </c>
      <c r="G46" s="2">
        <v>0</v>
      </c>
      <c r="H46" s="2">
        <v>0</v>
      </c>
      <c r="I46" s="2">
        <v>7285</v>
      </c>
      <c r="J46" s="2">
        <v>4692</v>
      </c>
      <c r="K46" s="2">
        <v>4400370</v>
      </c>
      <c r="L46" s="2">
        <v>2831300</v>
      </c>
      <c r="M46" s="2">
        <v>7391</v>
      </c>
      <c r="N46" s="2">
        <v>4701</v>
      </c>
      <c r="O46" s="2">
        <v>199</v>
      </c>
      <c r="P46" s="2">
        <v>123</v>
      </c>
      <c r="Q46" s="3">
        <f t="shared" si="45"/>
        <v>0</v>
      </c>
      <c r="R46" s="3">
        <f t="shared" si="46"/>
        <v>0</v>
      </c>
      <c r="S46" s="3">
        <f t="shared" si="47"/>
        <v>-0.3559368565545642</v>
      </c>
      <c r="T46" s="3">
        <f t="shared" si="48"/>
        <v>-0.35657683331174428</v>
      </c>
      <c r="U46" s="3">
        <f t="shared" si="49"/>
        <v>-0.36395616290082533</v>
      </c>
      <c r="V46" s="3">
        <f t="shared" si="50"/>
        <v>-0.38190954773869346</v>
      </c>
      <c r="W46" s="3">
        <f t="shared" si="51"/>
        <v>2.7316403568977351E-2</v>
      </c>
      <c r="X46" s="3">
        <f t="shared" si="52"/>
        <v>2.6214833759590793E-2</v>
      </c>
      <c r="Y46" s="4">
        <f t="shared" si="53"/>
        <v>-0.11015698093865579</v>
      </c>
      <c r="Z46" s="3">
        <f t="shared" si="38"/>
        <v>0.84777444469490737</v>
      </c>
      <c r="AA46" s="3">
        <f t="shared" si="39"/>
        <v>0.87570657622490988</v>
      </c>
      <c r="AB46" s="4">
        <f t="shared" si="54"/>
        <v>2.7932131530002513</v>
      </c>
      <c r="AC46" s="30">
        <f t="shared" si="40"/>
        <v>57671</v>
      </c>
      <c r="AD46" s="30">
        <f t="shared" si="41"/>
        <v>40773</v>
      </c>
      <c r="AE46" s="30">
        <f t="shared" si="42"/>
        <v>48892</v>
      </c>
      <c r="AF46" s="30">
        <f t="shared" si="43"/>
        <v>41054</v>
      </c>
      <c r="AG46" s="30">
        <f t="shared" si="44"/>
        <v>6108</v>
      </c>
    </row>
    <row r="47" spans="3:33" x14ac:dyDescent="0.25">
      <c r="C47" t="s">
        <v>27</v>
      </c>
      <c r="D47">
        <v>7</v>
      </c>
      <c r="E47" s="2">
        <v>0</v>
      </c>
      <c r="F47" s="2">
        <v>0</v>
      </c>
      <c r="G47" s="2">
        <v>0</v>
      </c>
      <c r="H47" s="2">
        <v>0</v>
      </c>
      <c r="I47" s="2">
        <v>3345</v>
      </c>
      <c r="J47" s="2">
        <v>2289</v>
      </c>
      <c r="K47" s="2">
        <v>2024440</v>
      </c>
      <c r="L47" s="2">
        <v>1358960</v>
      </c>
      <c r="M47" s="2">
        <v>3959</v>
      </c>
      <c r="N47" s="2">
        <v>2350</v>
      </c>
      <c r="O47" s="2">
        <v>87</v>
      </c>
      <c r="P47" s="2">
        <v>62</v>
      </c>
      <c r="Q47" s="3">
        <f t="shared" si="45"/>
        <v>0</v>
      </c>
      <c r="R47" s="3">
        <f t="shared" si="46"/>
        <v>0</v>
      </c>
      <c r="S47" s="3">
        <f t="shared" si="47"/>
        <v>-0.31569506726457397</v>
      </c>
      <c r="T47" s="3">
        <f t="shared" si="48"/>
        <v>-0.32872300488036199</v>
      </c>
      <c r="U47" s="3">
        <f t="shared" si="49"/>
        <v>-0.4064157615559485</v>
      </c>
      <c r="V47" s="3">
        <f t="shared" si="50"/>
        <v>-0.28735632183908044</v>
      </c>
      <c r="W47" s="3">
        <f t="shared" si="51"/>
        <v>2.6008968609865471E-2</v>
      </c>
      <c r="X47" s="3">
        <f t="shared" si="52"/>
        <v>2.7086063783311489E-2</v>
      </c>
      <c r="Y47" s="4">
        <f t="shared" si="53"/>
        <v>0.10770951734460181</v>
      </c>
      <c r="Z47" s="3">
        <f t="shared" si="38"/>
        <v>0.90577586655338038</v>
      </c>
      <c r="AA47" s="3">
        <f t="shared" si="39"/>
        <v>0.92453232652887096</v>
      </c>
      <c r="AB47" s="4">
        <f t="shared" si="54"/>
        <v>1.875645997549058</v>
      </c>
      <c r="AC47" s="30">
        <f t="shared" si="40"/>
        <v>57671</v>
      </c>
      <c r="AD47" s="30">
        <f t="shared" si="41"/>
        <v>40773</v>
      </c>
      <c r="AE47" s="30">
        <f t="shared" si="42"/>
        <v>52237</v>
      </c>
      <c r="AF47" s="30">
        <f t="shared" si="43"/>
        <v>43343</v>
      </c>
      <c r="AG47" s="30">
        <f t="shared" si="44"/>
        <v>6108</v>
      </c>
    </row>
    <row r="48" spans="3:33" x14ac:dyDescent="0.25">
      <c r="C48" t="s">
        <v>27</v>
      </c>
      <c r="D48">
        <v>8</v>
      </c>
      <c r="E48" s="2">
        <v>16253</v>
      </c>
      <c r="F48" s="2">
        <v>11878</v>
      </c>
      <c r="G48" s="2">
        <v>4072020</v>
      </c>
      <c r="H48" s="2">
        <v>3104990</v>
      </c>
      <c r="I48" s="2">
        <v>6483</v>
      </c>
      <c r="J48" s="2">
        <v>5026</v>
      </c>
      <c r="K48" s="2">
        <v>3812060</v>
      </c>
      <c r="L48" s="2">
        <v>3076060</v>
      </c>
      <c r="M48" s="2">
        <v>13553</v>
      </c>
      <c r="N48" s="2">
        <v>9067</v>
      </c>
      <c r="O48" s="2">
        <v>176</v>
      </c>
      <c r="P48" s="2">
        <v>135</v>
      </c>
      <c r="Q48" s="3">
        <f t="shared" si="45"/>
        <v>-0.26918107426321292</v>
      </c>
      <c r="R48" s="3">
        <f t="shared" si="46"/>
        <v>-0.23748164301747043</v>
      </c>
      <c r="S48" s="3">
        <f t="shared" si="47"/>
        <v>-0.22474163196051211</v>
      </c>
      <c r="T48" s="3">
        <f t="shared" si="48"/>
        <v>-0.19307146267372499</v>
      </c>
      <c r="U48" s="3">
        <f t="shared" si="49"/>
        <v>-0.330996827270715</v>
      </c>
      <c r="V48" s="3">
        <f t="shared" si="50"/>
        <v>-0.23295454545454541</v>
      </c>
      <c r="W48" s="3">
        <f t="shared" si="51"/>
        <v>2.7147925343205308E-2</v>
      </c>
      <c r="X48" s="3">
        <f t="shared" si="52"/>
        <v>2.6860326303223239E-2</v>
      </c>
      <c r="Y48" s="4">
        <f t="shared" si="53"/>
        <v>-2.8759903998206923E-2</v>
      </c>
      <c r="Z48" s="3">
        <f t="shared" si="38"/>
        <v>0.79432931118445971</v>
      </c>
      <c r="AA48" s="3">
        <f t="shared" si="39"/>
        <v>0.82317602409843593</v>
      </c>
      <c r="AB48" s="4">
        <f t="shared" si="54"/>
        <v>2.8846712913976225</v>
      </c>
      <c r="AC48" s="30">
        <f t="shared" si="40"/>
        <v>73924</v>
      </c>
      <c r="AD48" s="30">
        <f t="shared" si="41"/>
        <v>52651</v>
      </c>
      <c r="AE48" s="30">
        <f t="shared" si="42"/>
        <v>58720</v>
      </c>
      <c r="AF48" s="30">
        <f t="shared" si="43"/>
        <v>48369</v>
      </c>
      <c r="AG48" s="30">
        <f t="shared" si="44"/>
        <v>6108</v>
      </c>
    </row>
    <row r="49" spans="3:33" x14ac:dyDescent="0.25">
      <c r="C49" t="s">
        <v>27</v>
      </c>
      <c r="D49">
        <v>9</v>
      </c>
      <c r="E49" s="2">
        <v>13810</v>
      </c>
      <c r="F49" s="2">
        <v>17446</v>
      </c>
      <c r="G49" s="2">
        <v>3278900</v>
      </c>
      <c r="H49" s="2">
        <v>4645250</v>
      </c>
      <c r="I49" s="2">
        <v>10608</v>
      </c>
      <c r="J49" s="2">
        <v>10247</v>
      </c>
      <c r="K49" s="2">
        <v>6117380</v>
      </c>
      <c r="L49" s="2">
        <v>6424740</v>
      </c>
      <c r="M49" s="2">
        <v>16487</v>
      </c>
      <c r="N49" s="2">
        <v>16004</v>
      </c>
      <c r="O49" s="2">
        <v>268</v>
      </c>
      <c r="P49" s="2">
        <v>262</v>
      </c>
      <c r="Q49" s="3">
        <f t="shared" si="45"/>
        <v>0.26328747284576393</v>
      </c>
      <c r="R49" s="3">
        <f t="shared" si="46"/>
        <v>0.41670987221324229</v>
      </c>
      <c r="S49" s="3">
        <f t="shared" si="47"/>
        <v>-3.4030920060331815E-2</v>
      </c>
      <c r="T49" s="3">
        <f t="shared" si="48"/>
        <v>5.0243731793676361E-2</v>
      </c>
      <c r="U49" s="3">
        <f t="shared" si="49"/>
        <v>-2.9295808819069569E-2</v>
      </c>
      <c r="V49" s="3">
        <f t="shared" si="50"/>
        <v>-2.2388059701492491E-2</v>
      </c>
      <c r="W49" s="3">
        <f t="shared" si="51"/>
        <v>2.526395173453997E-2</v>
      </c>
      <c r="X49" s="3">
        <f t="shared" si="52"/>
        <v>2.5568459061188639E-2</v>
      </c>
      <c r="Y49" s="4">
        <f t="shared" si="53"/>
        <v>3.0450732664866892E-2</v>
      </c>
      <c r="Z49" s="3">
        <f t="shared" si="38"/>
        <v>0.79020676134679824</v>
      </c>
      <c r="AA49" s="3">
        <f t="shared" si="39"/>
        <v>0.76918837346630797</v>
      </c>
      <c r="AB49" s="4">
        <f t="shared" si="54"/>
        <v>-2.1018387880490264</v>
      </c>
      <c r="AC49" s="30">
        <f t="shared" si="40"/>
        <v>87734</v>
      </c>
      <c r="AD49" s="30">
        <f t="shared" si="41"/>
        <v>70097</v>
      </c>
      <c r="AE49" s="30">
        <f t="shared" si="42"/>
        <v>69328</v>
      </c>
      <c r="AF49" s="30">
        <f t="shared" si="43"/>
        <v>58616</v>
      </c>
      <c r="AG49" s="30">
        <f t="shared" si="44"/>
        <v>6108</v>
      </c>
    </row>
    <row r="50" spans="3:33" x14ac:dyDescent="0.25">
      <c r="C50" t="s">
        <v>27</v>
      </c>
      <c r="D50">
        <v>10</v>
      </c>
      <c r="E50" s="2">
        <v>27275</v>
      </c>
      <c r="F50" s="2">
        <v>14695</v>
      </c>
      <c r="G50" s="2">
        <v>6957950</v>
      </c>
      <c r="H50" s="2">
        <v>4042210</v>
      </c>
      <c r="I50" s="2">
        <v>17542</v>
      </c>
      <c r="J50" s="2">
        <v>13557</v>
      </c>
      <c r="K50" s="2">
        <v>10580630</v>
      </c>
      <c r="L50" s="2">
        <v>8614650</v>
      </c>
      <c r="M50" s="2">
        <v>25759</v>
      </c>
      <c r="N50" s="2">
        <v>16790</v>
      </c>
      <c r="O50" s="2">
        <v>461</v>
      </c>
      <c r="P50" s="2">
        <v>352</v>
      </c>
      <c r="Q50" s="3">
        <f t="shared" si="45"/>
        <v>-0.46122823098075161</v>
      </c>
      <c r="R50" s="3">
        <f t="shared" si="46"/>
        <v>-0.41905158847074209</v>
      </c>
      <c r="S50" s="3">
        <f t="shared" si="47"/>
        <v>-0.22716907992247182</v>
      </c>
      <c r="T50" s="3">
        <f t="shared" si="48"/>
        <v>-0.18580935161705869</v>
      </c>
      <c r="U50" s="3">
        <f t="shared" si="49"/>
        <v>-0.34818898249155639</v>
      </c>
      <c r="V50" s="3">
        <f t="shared" si="50"/>
        <v>-0.2364425162689805</v>
      </c>
      <c r="W50" s="3">
        <f t="shared" si="51"/>
        <v>2.6279785657279672E-2</v>
      </c>
      <c r="X50" s="3">
        <f t="shared" si="52"/>
        <v>2.5964446411447961E-2</v>
      </c>
      <c r="Y50" s="4">
        <f t="shared" si="53"/>
        <v>-3.1533924583171044E-2</v>
      </c>
      <c r="Z50" s="3">
        <f t="shared" si="38"/>
        <v>0.75533219139371699</v>
      </c>
      <c r="AA50" s="3">
        <f t="shared" si="39"/>
        <v>0.79398239823982397</v>
      </c>
      <c r="AB50" s="4">
        <f t="shared" si="54"/>
        <v>3.8650206846106983</v>
      </c>
      <c r="AC50" s="30">
        <f t="shared" si="40"/>
        <v>115009</v>
      </c>
      <c r="AD50" s="30">
        <f t="shared" si="41"/>
        <v>84792</v>
      </c>
      <c r="AE50" s="30">
        <f t="shared" si="42"/>
        <v>86870</v>
      </c>
      <c r="AF50" s="30">
        <f t="shared" si="43"/>
        <v>72173</v>
      </c>
      <c r="AG50" s="30">
        <f t="shared" si="44"/>
        <v>6108</v>
      </c>
    </row>
    <row r="51" spans="3:33" x14ac:dyDescent="0.25">
      <c r="C51" t="s">
        <v>27</v>
      </c>
      <c r="D51">
        <v>11</v>
      </c>
      <c r="E51" s="2">
        <v>0</v>
      </c>
      <c r="F51" s="2">
        <v>0</v>
      </c>
      <c r="G51" s="2">
        <v>0</v>
      </c>
      <c r="H51" s="2">
        <v>0</v>
      </c>
      <c r="I51" s="2">
        <v>12484</v>
      </c>
      <c r="J51" s="2">
        <v>8277</v>
      </c>
      <c r="K51" s="2">
        <v>7305870</v>
      </c>
      <c r="L51" s="2">
        <v>5294620</v>
      </c>
      <c r="M51" s="2">
        <v>12938</v>
      </c>
      <c r="N51" s="2">
        <v>8285</v>
      </c>
      <c r="O51" s="2">
        <v>337</v>
      </c>
      <c r="P51" s="2">
        <v>228</v>
      </c>
      <c r="Q51" s="3">
        <f t="shared" si="45"/>
        <v>0</v>
      </c>
      <c r="R51" s="3">
        <f t="shared" si="46"/>
        <v>0</v>
      </c>
      <c r="S51" s="3">
        <f t="shared" si="47"/>
        <v>-0.33699134892662608</v>
      </c>
      <c r="T51" s="3">
        <f t="shared" si="48"/>
        <v>-0.27529233342504045</v>
      </c>
      <c r="U51" s="3">
        <f t="shared" si="49"/>
        <v>-0.35963827484928124</v>
      </c>
      <c r="V51" s="3">
        <f t="shared" si="50"/>
        <v>-0.32344213649851628</v>
      </c>
      <c r="W51" s="3">
        <f t="shared" si="51"/>
        <v>2.6994553027875682E-2</v>
      </c>
      <c r="X51" s="3">
        <f t="shared" si="52"/>
        <v>2.7546212395795577E-2</v>
      </c>
      <c r="Y51" s="4">
        <f t="shared" si="53"/>
        <v>5.5165936791989542E-2</v>
      </c>
      <c r="Z51" s="3">
        <f t="shared" si="38"/>
        <v>0.86388021806989024</v>
      </c>
      <c r="AA51" s="3">
        <f t="shared" si="39"/>
        <v>0.88503850385038507</v>
      </c>
      <c r="AB51" s="4">
        <f t="shared" si="54"/>
        <v>2.1158285780494834</v>
      </c>
      <c r="AC51" s="30">
        <f t="shared" si="40"/>
        <v>115009</v>
      </c>
      <c r="AD51" s="30">
        <f t="shared" si="41"/>
        <v>84792</v>
      </c>
      <c r="AE51" s="30">
        <f t="shared" si="42"/>
        <v>99354</v>
      </c>
      <c r="AF51" s="30">
        <f t="shared" si="43"/>
        <v>80450</v>
      </c>
      <c r="AG51" s="30">
        <f t="shared" si="44"/>
        <v>6108</v>
      </c>
    </row>
    <row r="52" spans="3:33" x14ac:dyDescent="0.25">
      <c r="C52" t="s">
        <v>27</v>
      </c>
      <c r="D52">
        <v>12</v>
      </c>
      <c r="E52" s="2">
        <v>0</v>
      </c>
      <c r="F52" s="2">
        <v>0</v>
      </c>
      <c r="G52" s="2">
        <v>0</v>
      </c>
      <c r="H52" s="2">
        <v>0</v>
      </c>
      <c r="I52" s="2">
        <v>6658</v>
      </c>
      <c r="J52" s="2">
        <v>4638</v>
      </c>
      <c r="K52" s="2">
        <v>3943040</v>
      </c>
      <c r="L52" s="2">
        <v>2887330</v>
      </c>
      <c r="M52" s="2">
        <v>6108</v>
      </c>
      <c r="N52" s="2">
        <v>3523</v>
      </c>
      <c r="O52" s="2">
        <v>172</v>
      </c>
      <c r="P52" s="2">
        <v>124</v>
      </c>
      <c r="Q52" s="3">
        <f t="shared" si="45"/>
        <v>0</v>
      </c>
      <c r="R52" s="3">
        <f t="shared" si="46"/>
        <v>0</v>
      </c>
      <c r="S52" s="3">
        <f t="shared" si="47"/>
        <v>-0.30339441273655754</v>
      </c>
      <c r="T52" s="3">
        <f t="shared" si="48"/>
        <v>-0.26774011929881514</v>
      </c>
      <c r="U52" s="3">
        <f t="shared" si="49"/>
        <v>-0.42321545514079895</v>
      </c>
      <c r="V52" s="3">
        <f t="shared" si="50"/>
        <v>-0.27906976744186052</v>
      </c>
      <c r="W52" s="3">
        <f t="shared" si="51"/>
        <v>2.5833583658756383E-2</v>
      </c>
      <c r="X52" s="3">
        <f t="shared" si="52"/>
        <v>2.6735661923242778E-2</v>
      </c>
      <c r="Y52" s="4">
        <f t="shared" si="53"/>
        <v>9.0207826448639519E-2</v>
      </c>
      <c r="Z52" s="3">
        <f t="shared" si="38"/>
        <v>0.92177133963428948</v>
      </c>
      <c r="AA52" s="3">
        <f t="shared" si="39"/>
        <v>0.93606160616061607</v>
      </c>
      <c r="AB52" s="4">
        <f t="shared" si="54"/>
        <v>1.4290266526326589</v>
      </c>
      <c r="AC52" s="30">
        <f t="shared" si="40"/>
        <v>115009</v>
      </c>
      <c r="AD52" s="30">
        <f t="shared" si="41"/>
        <v>84792</v>
      </c>
      <c r="AE52" s="30">
        <f t="shared" si="42"/>
        <v>106012</v>
      </c>
      <c r="AF52" s="30">
        <f t="shared" si="43"/>
        <v>85088</v>
      </c>
      <c r="AG52" s="30">
        <f t="shared" si="44"/>
        <v>6108</v>
      </c>
    </row>
    <row r="53" spans="3:33" x14ac:dyDescent="0.25">
      <c r="C53" t="s">
        <v>28</v>
      </c>
      <c r="D53">
        <v>1</v>
      </c>
      <c r="E53" s="2">
        <v>0</v>
      </c>
      <c r="F53" s="2">
        <v>0</v>
      </c>
      <c r="G53" s="2">
        <v>0</v>
      </c>
      <c r="H53" s="2">
        <v>0</v>
      </c>
      <c r="I53" s="2">
        <v>0</v>
      </c>
      <c r="J53" s="2">
        <v>2944</v>
      </c>
      <c r="K53" s="2">
        <v>0</v>
      </c>
      <c r="L53" s="2">
        <v>3924580</v>
      </c>
      <c r="M53" s="2">
        <v>0</v>
      </c>
      <c r="N53" s="2">
        <v>10864</v>
      </c>
      <c r="O53" s="2">
        <v>0</v>
      </c>
      <c r="P53" s="2">
        <v>139</v>
      </c>
      <c r="Q53" s="3">
        <f t="shared" si="45"/>
        <v>0</v>
      </c>
      <c r="R53" s="3">
        <f t="shared" si="46"/>
        <v>0</v>
      </c>
      <c r="S53" s="3">
        <f t="shared" si="47"/>
        <v>0</v>
      </c>
      <c r="T53" s="3">
        <f t="shared" si="48"/>
        <v>0</v>
      </c>
      <c r="U53" s="3">
        <f t="shared" si="49"/>
        <v>0</v>
      </c>
      <c r="V53" s="3">
        <f t="shared" si="50"/>
        <v>0</v>
      </c>
      <c r="W53" s="3">
        <f t="shared" si="51"/>
        <v>0</v>
      </c>
      <c r="X53" s="3">
        <f t="shared" si="52"/>
        <v>4.721467391304348E-2</v>
      </c>
      <c r="Y53" s="4">
        <f t="shared" si="53"/>
        <v>4.7214673913043477</v>
      </c>
      <c r="Z53" s="3">
        <f t="shared" si="38"/>
        <v>0</v>
      </c>
      <c r="AA53" s="3">
        <f t="shared" si="39"/>
        <v>0.21108482110848212</v>
      </c>
      <c r="AB53" s="4">
        <f t="shared" si="54"/>
        <v>21.108482110848211</v>
      </c>
      <c r="AC53" s="30">
        <f t="shared" si="40"/>
        <v>0</v>
      </c>
      <c r="AD53" s="30">
        <f t="shared" si="41"/>
        <v>0</v>
      </c>
      <c r="AE53" s="30">
        <f t="shared" si="42"/>
        <v>0</v>
      </c>
      <c r="AF53" s="30">
        <f t="shared" si="43"/>
        <v>2944</v>
      </c>
      <c r="AG53" s="30">
        <f t="shared" si="44"/>
        <v>13947</v>
      </c>
    </row>
    <row r="54" spans="3:33" x14ac:dyDescent="0.25">
      <c r="C54" t="s">
        <v>28</v>
      </c>
      <c r="D54">
        <v>2</v>
      </c>
      <c r="E54" s="2">
        <v>21338</v>
      </c>
      <c r="F54" s="2">
        <v>11543</v>
      </c>
      <c r="G54" s="2">
        <v>11758560</v>
      </c>
      <c r="H54" s="2">
        <v>6292920</v>
      </c>
      <c r="I54" s="2">
        <v>5613</v>
      </c>
      <c r="J54" s="2">
        <v>5270</v>
      </c>
      <c r="K54" s="2">
        <v>7615560</v>
      </c>
      <c r="L54" s="2">
        <v>6989710</v>
      </c>
      <c r="M54" s="2">
        <v>15508</v>
      </c>
      <c r="N54" s="2">
        <v>16907</v>
      </c>
      <c r="O54" s="2">
        <v>217</v>
      </c>
      <c r="P54" s="2">
        <v>230</v>
      </c>
      <c r="Q54" s="3">
        <f t="shared" si="45"/>
        <v>-0.45904020995407258</v>
      </c>
      <c r="R54" s="3">
        <f t="shared" si="46"/>
        <v>-0.46482222312936283</v>
      </c>
      <c r="S54" s="3">
        <f t="shared" si="47"/>
        <v>-6.1108141813646877E-2</v>
      </c>
      <c r="T54" s="3">
        <f t="shared" si="48"/>
        <v>-8.2180430592103559E-2</v>
      </c>
      <c r="U54" s="3">
        <f t="shared" si="49"/>
        <v>9.0211503740005083E-2</v>
      </c>
      <c r="V54" s="3">
        <f t="shared" si="50"/>
        <v>5.9907834101382562E-2</v>
      </c>
      <c r="W54" s="3">
        <f t="shared" si="51"/>
        <v>3.8660252984143953E-2</v>
      </c>
      <c r="X54" s="3">
        <f t="shared" si="52"/>
        <v>4.3643263757115747E-2</v>
      </c>
      <c r="Y54" s="4">
        <f t="shared" si="53"/>
        <v>0.49830107729717937</v>
      </c>
      <c r="Z54" s="3">
        <f t="shared" si="38"/>
        <v>0.26305183241165997</v>
      </c>
      <c r="AA54" s="3">
        <f t="shared" si="39"/>
        <v>0.32224401726167123</v>
      </c>
      <c r="AB54" s="4">
        <f t="shared" si="54"/>
        <v>5.9192184850011262</v>
      </c>
      <c r="AC54" s="30">
        <f t="shared" si="40"/>
        <v>21338</v>
      </c>
      <c r="AD54" s="30">
        <f t="shared" si="41"/>
        <v>11543</v>
      </c>
      <c r="AE54" s="30">
        <f t="shared" si="42"/>
        <v>5613</v>
      </c>
      <c r="AF54" s="30">
        <f t="shared" si="43"/>
        <v>8214</v>
      </c>
      <c r="AG54" s="30">
        <f t="shared" si="44"/>
        <v>13947</v>
      </c>
    </row>
    <row r="55" spans="3:33" x14ac:dyDescent="0.25">
      <c r="C55" t="s">
        <v>28</v>
      </c>
      <c r="D55">
        <v>3</v>
      </c>
      <c r="E55" s="2">
        <v>18355</v>
      </c>
      <c r="F55" s="2">
        <v>16538</v>
      </c>
      <c r="G55" s="2">
        <v>9847000</v>
      </c>
      <c r="H55" s="2">
        <v>9024060</v>
      </c>
      <c r="I55" s="2">
        <v>10332</v>
      </c>
      <c r="J55" s="2">
        <v>9170</v>
      </c>
      <c r="K55" s="2">
        <v>13697550</v>
      </c>
      <c r="L55" s="2">
        <v>12259170</v>
      </c>
      <c r="M55" s="2">
        <v>23111</v>
      </c>
      <c r="N55" s="2">
        <v>23918</v>
      </c>
      <c r="O55" s="2">
        <v>420</v>
      </c>
      <c r="P55" s="2">
        <v>357</v>
      </c>
      <c r="Q55" s="3">
        <f t="shared" si="45"/>
        <v>-9.8992100245164805E-2</v>
      </c>
      <c r="R55" s="3">
        <f t="shared" si="46"/>
        <v>-8.3572661724383046E-2</v>
      </c>
      <c r="S55" s="3">
        <f t="shared" si="47"/>
        <v>-0.11246612466124661</v>
      </c>
      <c r="T55" s="3">
        <f t="shared" si="48"/>
        <v>-0.1050100200400802</v>
      </c>
      <c r="U55" s="3">
        <f t="shared" si="49"/>
        <v>3.4918437107870792E-2</v>
      </c>
      <c r="V55" s="3">
        <f t="shared" si="50"/>
        <v>-0.15000000000000002</v>
      </c>
      <c r="W55" s="3">
        <f t="shared" si="51"/>
        <v>4.065040650406504E-2</v>
      </c>
      <c r="X55" s="3">
        <f t="shared" si="52"/>
        <v>3.8931297709923665E-2</v>
      </c>
      <c r="Y55" s="4">
        <f t="shared" si="53"/>
        <v>-0.17191087941413746</v>
      </c>
      <c r="Z55" s="3">
        <f t="shared" si="38"/>
        <v>0.40170810974227195</v>
      </c>
      <c r="AA55" s="3">
        <f t="shared" si="39"/>
        <v>0.41362900923194063</v>
      </c>
      <c r="AB55" s="4">
        <f t="shared" si="54"/>
        <v>1.1920899489668679</v>
      </c>
      <c r="AC55" s="30">
        <f t="shared" si="40"/>
        <v>39693</v>
      </c>
      <c r="AD55" s="30">
        <f t="shared" si="41"/>
        <v>28081</v>
      </c>
      <c r="AE55" s="30">
        <f t="shared" si="42"/>
        <v>15945</v>
      </c>
      <c r="AF55" s="30">
        <f t="shared" si="43"/>
        <v>17384</v>
      </c>
      <c r="AG55" s="30">
        <f t="shared" si="44"/>
        <v>13947</v>
      </c>
    </row>
    <row r="56" spans="3:33" x14ac:dyDescent="0.25">
      <c r="C56" t="s">
        <v>28</v>
      </c>
      <c r="D56">
        <v>4</v>
      </c>
      <c r="E56" s="2">
        <v>23802</v>
      </c>
      <c r="F56" s="2">
        <v>20566</v>
      </c>
      <c r="G56" s="2">
        <v>12839920</v>
      </c>
      <c r="H56" s="2">
        <v>11149470</v>
      </c>
      <c r="I56" s="2">
        <v>14928</v>
      </c>
      <c r="J56" s="2">
        <v>13471</v>
      </c>
      <c r="K56" s="2">
        <v>19784790</v>
      </c>
      <c r="L56" s="2">
        <v>17973840</v>
      </c>
      <c r="M56" s="2">
        <v>31435</v>
      </c>
      <c r="N56" s="2">
        <v>30480</v>
      </c>
      <c r="O56" s="2">
        <v>550</v>
      </c>
      <c r="P56" s="2">
        <v>533</v>
      </c>
      <c r="Q56" s="3">
        <f t="shared" si="45"/>
        <v>-0.13595496176791866</v>
      </c>
      <c r="R56" s="3">
        <f t="shared" si="46"/>
        <v>-0.13165580470906357</v>
      </c>
      <c r="S56" s="3">
        <f t="shared" si="47"/>
        <v>-9.7601822079314005E-2</v>
      </c>
      <c r="T56" s="3">
        <f t="shared" si="48"/>
        <v>-9.1532434764281079E-2</v>
      </c>
      <c r="U56" s="3">
        <f t="shared" si="49"/>
        <v>-3.0380149514872001E-2</v>
      </c>
      <c r="V56" s="3">
        <f t="shared" si="50"/>
        <v>-3.0909090909090886E-2</v>
      </c>
      <c r="W56" s="3">
        <f t="shared" si="51"/>
        <v>3.6843515541264735E-2</v>
      </c>
      <c r="X56" s="3">
        <f t="shared" si="52"/>
        <v>3.9566476133917304E-2</v>
      </c>
      <c r="Y56" s="4">
        <f t="shared" si="53"/>
        <v>0.27229605926525691</v>
      </c>
      <c r="Z56" s="3">
        <f t="shared" si="38"/>
        <v>0.48622726198913302</v>
      </c>
      <c r="AA56" s="3">
        <f t="shared" si="39"/>
        <v>0.49293862031504615</v>
      </c>
      <c r="AB56" s="4">
        <f t="shared" si="54"/>
        <v>0.67113583259131304</v>
      </c>
      <c r="AC56" s="30">
        <f t="shared" si="40"/>
        <v>63495</v>
      </c>
      <c r="AD56" s="30">
        <f t="shared" si="41"/>
        <v>48647</v>
      </c>
      <c r="AE56" s="30">
        <f t="shared" si="42"/>
        <v>30873</v>
      </c>
      <c r="AF56" s="30">
        <f t="shared" si="43"/>
        <v>30855</v>
      </c>
      <c r="AG56" s="30">
        <f t="shared" si="44"/>
        <v>13947</v>
      </c>
    </row>
    <row r="57" spans="3:33" x14ac:dyDescent="0.25">
      <c r="C57" t="s">
        <v>28</v>
      </c>
      <c r="D57">
        <v>5</v>
      </c>
      <c r="E57" s="2">
        <v>0</v>
      </c>
      <c r="F57" s="2">
        <v>0</v>
      </c>
      <c r="G57" s="2">
        <v>0</v>
      </c>
      <c r="H57" s="2">
        <v>0</v>
      </c>
      <c r="I57" s="2">
        <v>10155</v>
      </c>
      <c r="J57" s="2">
        <v>9088</v>
      </c>
      <c r="K57" s="2">
        <v>13512810</v>
      </c>
      <c r="L57" s="2">
        <v>12131050</v>
      </c>
      <c r="M57" s="2">
        <v>20895</v>
      </c>
      <c r="N57" s="2">
        <v>21017</v>
      </c>
      <c r="O57" s="2">
        <v>385</v>
      </c>
      <c r="P57" s="2">
        <v>375</v>
      </c>
      <c r="Q57" s="3">
        <f t="shared" si="45"/>
        <v>0</v>
      </c>
      <c r="R57" s="3">
        <f t="shared" si="46"/>
        <v>0</v>
      </c>
      <c r="S57" s="3">
        <f t="shared" si="47"/>
        <v>-0.1050713934022649</v>
      </c>
      <c r="T57" s="3">
        <f t="shared" si="48"/>
        <v>-0.10225556342463193</v>
      </c>
      <c r="U57" s="3">
        <f t="shared" si="49"/>
        <v>5.8387173965064321E-3</v>
      </c>
      <c r="V57" s="3">
        <f t="shared" si="50"/>
        <v>-2.5974025974025983E-2</v>
      </c>
      <c r="W57" s="3">
        <f t="shared" si="51"/>
        <v>3.7912358444116202E-2</v>
      </c>
      <c r="X57" s="3">
        <f t="shared" si="52"/>
        <v>4.126320422535211E-2</v>
      </c>
      <c r="Y57" s="4">
        <f t="shared" si="53"/>
        <v>0.33508457812359072</v>
      </c>
      <c r="Z57" s="3">
        <f t="shared" si="38"/>
        <v>0.64616111504842899</v>
      </c>
      <c r="AA57" s="3">
        <f t="shared" si="39"/>
        <v>0.63812825510432314</v>
      </c>
      <c r="AB57" s="4">
        <f t="shared" si="54"/>
        <v>-0.80328599441058524</v>
      </c>
      <c r="AC57" s="30">
        <f t="shared" si="40"/>
        <v>63495</v>
      </c>
      <c r="AD57" s="30">
        <f t="shared" si="41"/>
        <v>48647</v>
      </c>
      <c r="AE57" s="30">
        <f t="shared" si="42"/>
        <v>41028</v>
      </c>
      <c r="AF57" s="30">
        <f t="shared" si="43"/>
        <v>39943</v>
      </c>
      <c r="AG57" s="30">
        <f t="shared" si="44"/>
        <v>13947</v>
      </c>
    </row>
    <row r="58" spans="3:33" x14ac:dyDescent="0.25">
      <c r="C58" t="s">
        <v>28</v>
      </c>
      <c r="D58">
        <v>6</v>
      </c>
      <c r="E58" s="2">
        <v>0</v>
      </c>
      <c r="F58" s="2">
        <v>0</v>
      </c>
      <c r="G58" s="2">
        <v>0</v>
      </c>
      <c r="H58" s="2">
        <v>0</v>
      </c>
      <c r="I58" s="2">
        <v>7785</v>
      </c>
      <c r="J58" s="2">
        <v>6965</v>
      </c>
      <c r="K58" s="2">
        <v>10361960</v>
      </c>
      <c r="L58" s="2">
        <v>9305820</v>
      </c>
      <c r="M58" s="2">
        <v>12808</v>
      </c>
      <c r="N58" s="2">
        <v>13750</v>
      </c>
      <c r="O58" s="2">
        <v>302</v>
      </c>
      <c r="P58" s="2">
        <v>302</v>
      </c>
      <c r="Q58" s="3">
        <f t="shared" si="45"/>
        <v>0</v>
      </c>
      <c r="R58" s="3">
        <f t="shared" si="46"/>
        <v>0</v>
      </c>
      <c r="S58" s="3">
        <f t="shared" si="47"/>
        <v>-0.10533076429030186</v>
      </c>
      <c r="T58" s="3">
        <f t="shared" si="48"/>
        <v>-0.10192473238653688</v>
      </c>
      <c r="U58" s="3">
        <f t="shared" si="49"/>
        <v>7.3547782635852599E-2</v>
      </c>
      <c r="V58" s="3">
        <f t="shared" si="50"/>
        <v>0</v>
      </c>
      <c r="W58" s="3">
        <f t="shared" si="51"/>
        <v>3.8792549775208733E-2</v>
      </c>
      <c r="X58" s="3">
        <f t="shared" si="52"/>
        <v>4.3359655419956927E-2</v>
      </c>
      <c r="Y58" s="4">
        <f t="shared" si="53"/>
        <v>0.45671056447481939</v>
      </c>
      <c r="Z58" s="3">
        <f t="shared" si="38"/>
        <v>0.76876919442475788</v>
      </c>
      <c r="AA58" s="3">
        <f t="shared" si="39"/>
        <v>0.74940090104482859</v>
      </c>
      <c r="AB58" s="4">
        <f t="shared" si="54"/>
        <v>-1.9368293379929291</v>
      </c>
      <c r="AC58" s="30">
        <f t="shared" si="40"/>
        <v>63495</v>
      </c>
      <c r="AD58" s="30">
        <f t="shared" si="41"/>
        <v>48647</v>
      </c>
      <c r="AE58" s="30">
        <f t="shared" si="42"/>
        <v>48813</v>
      </c>
      <c r="AF58" s="30">
        <f t="shared" si="43"/>
        <v>46908</v>
      </c>
      <c r="AG58" s="30">
        <f t="shared" si="44"/>
        <v>13947</v>
      </c>
    </row>
    <row r="59" spans="3:33" x14ac:dyDescent="0.25">
      <c r="C59" t="s">
        <v>28</v>
      </c>
      <c r="D59">
        <v>7</v>
      </c>
      <c r="E59" s="2">
        <v>0</v>
      </c>
      <c r="F59" s="2">
        <v>0</v>
      </c>
      <c r="G59" s="2">
        <v>0</v>
      </c>
      <c r="H59" s="2">
        <v>0</v>
      </c>
      <c r="I59" s="2">
        <v>4545</v>
      </c>
      <c r="J59" s="2">
        <v>4043</v>
      </c>
      <c r="K59" s="2">
        <v>6028740</v>
      </c>
      <c r="L59" s="2">
        <v>5397350</v>
      </c>
      <c r="M59" s="2">
        <v>8069</v>
      </c>
      <c r="N59" s="2">
        <v>9514</v>
      </c>
      <c r="O59" s="2">
        <v>194</v>
      </c>
      <c r="P59" s="2">
        <v>193</v>
      </c>
      <c r="Q59" s="3">
        <f t="shared" si="45"/>
        <v>0</v>
      </c>
      <c r="R59" s="3">
        <f t="shared" si="46"/>
        <v>0</v>
      </c>
      <c r="S59" s="3">
        <f t="shared" si="47"/>
        <v>-0.11045104510451043</v>
      </c>
      <c r="T59" s="3">
        <f t="shared" si="48"/>
        <v>-0.10473000991915393</v>
      </c>
      <c r="U59" s="3">
        <f t="shared" si="49"/>
        <v>0.17908043128020812</v>
      </c>
      <c r="V59" s="3">
        <f t="shared" si="50"/>
        <v>-5.1546391752577136E-3</v>
      </c>
      <c r="W59" s="3">
        <f t="shared" si="51"/>
        <v>4.2684268426842684E-2</v>
      </c>
      <c r="X59" s="3">
        <f t="shared" si="52"/>
        <v>4.7736829087311403E-2</v>
      </c>
      <c r="Y59" s="4">
        <f t="shared" si="53"/>
        <v>0.5052560660468719</v>
      </c>
      <c r="Z59" s="3">
        <f t="shared" si="38"/>
        <v>0.84034963382943539</v>
      </c>
      <c r="AA59" s="3">
        <f t="shared" si="39"/>
        <v>0.81399175639837684</v>
      </c>
      <c r="AB59" s="4">
        <f t="shared" si="54"/>
        <v>-2.6357877431058552</v>
      </c>
      <c r="AC59" s="30">
        <f t="shared" si="40"/>
        <v>63495</v>
      </c>
      <c r="AD59" s="30">
        <f t="shared" si="41"/>
        <v>48647</v>
      </c>
      <c r="AE59" s="30">
        <f t="shared" si="42"/>
        <v>53358</v>
      </c>
      <c r="AF59" s="30">
        <f t="shared" si="43"/>
        <v>50951</v>
      </c>
      <c r="AG59" s="30">
        <f t="shared" si="44"/>
        <v>13947</v>
      </c>
    </row>
    <row r="60" spans="3:33" x14ac:dyDescent="0.25">
      <c r="C60" t="s">
        <v>28</v>
      </c>
      <c r="D60">
        <v>8</v>
      </c>
      <c r="E60" s="2">
        <v>25514</v>
      </c>
      <c r="F60" s="2">
        <v>30977</v>
      </c>
      <c r="G60" s="2">
        <v>13634900</v>
      </c>
      <c r="H60" s="2">
        <v>16783150</v>
      </c>
      <c r="I60" s="2">
        <v>9273</v>
      </c>
      <c r="J60" s="2">
        <v>11106</v>
      </c>
      <c r="K60" s="2">
        <v>12182810</v>
      </c>
      <c r="L60" s="2">
        <v>14868260</v>
      </c>
      <c r="M60" s="2">
        <v>23974</v>
      </c>
      <c r="N60" s="2">
        <v>28984</v>
      </c>
      <c r="O60" s="2">
        <v>336</v>
      </c>
      <c r="P60" s="2">
        <v>401</v>
      </c>
      <c r="Q60" s="3">
        <f t="shared" si="45"/>
        <v>0.21411773928039501</v>
      </c>
      <c r="R60" s="3">
        <f t="shared" si="46"/>
        <v>0.23089644955225186</v>
      </c>
      <c r="S60" s="3">
        <f t="shared" si="47"/>
        <v>0.19767065674538986</v>
      </c>
      <c r="T60" s="3">
        <f t="shared" si="48"/>
        <v>0.22042944115520147</v>
      </c>
      <c r="U60" s="3">
        <f t="shared" si="49"/>
        <v>0.20897639109034793</v>
      </c>
      <c r="V60" s="3">
        <f t="shared" si="50"/>
        <v>0.19345238095238093</v>
      </c>
      <c r="W60" s="3">
        <f t="shared" si="51"/>
        <v>3.6234228405046913E-2</v>
      </c>
      <c r="X60" s="3">
        <f t="shared" si="52"/>
        <v>3.6106609040158472E-2</v>
      </c>
      <c r="Y60" s="4">
        <f t="shared" si="53"/>
        <v>-1.2761936488844133E-2</v>
      </c>
      <c r="Z60" s="3">
        <f t="shared" si="38"/>
        <v>0.70364794571335487</v>
      </c>
      <c r="AA60" s="3">
        <f t="shared" si="39"/>
        <v>0.66320761774481407</v>
      </c>
      <c r="AB60" s="4">
        <f t="shared" si="54"/>
        <v>-4.0440327968540801</v>
      </c>
      <c r="AC60" s="30">
        <f t="shared" si="40"/>
        <v>89009</v>
      </c>
      <c r="AD60" s="30">
        <f t="shared" si="41"/>
        <v>79624</v>
      </c>
      <c r="AE60" s="30">
        <f t="shared" si="42"/>
        <v>62631</v>
      </c>
      <c r="AF60" s="30">
        <f t="shared" si="43"/>
        <v>62057</v>
      </c>
      <c r="AG60" s="30">
        <f t="shared" si="44"/>
        <v>13947</v>
      </c>
    </row>
    <row r="61" spans="3:33" x14ac:dyDescent="0.25">
      <c r="C61" t="s">
        <v>28</v>
      </c>
      <c r="D61">
        <v>9</v>
      </c>
      <c r="E61" s="2">
        <v>26646</v>
      </c>
      <c r="F61" s="2">
        <v>33277</v>
      </c>
      <c r="G61" s="2">
        <v>14608560</v>
      </c>
      <c r="H61" s="2">
        <v>18006510</v>
      </c>
      <c r="I61" s="2">
        <v>15331</v>
      </c>
      <c r="J61" s="2">
        <v>19530</v>
      </c>
      <c r="K61" s="2">
        <v>20534710</v>
      </c>
      <c r="L61" s="2">
        <v>26021560</v>
      </c>
      <c r="M61" s="2">
        <v>34685</v>
      </c>
      <c r="N61" s="2">
        <v>42053</v>
      </c>
      <c r="O61" s="2">
        <v>604</v>
      </c>
      <c r="P61" s="2">
        <v>678</v>
      </c>
      <c r="Q61" s="3">
        <f t="shared" si="45"/>
        <v>0.24885536290625243</v>
      </c>
      <c r="R61" s="3">
        <f t="shared" si="46"/>
        <v>0.23259992771361437</v>
      </c>
      <c r="S61" s="3">
        <f t="shared" si="47"/>
        <v>0.27388950492466235</v>
      </c>
      <c r="T61" s="3">
        <f t="shared" si="48"/>
        <v>0.26719880631379755</v>
      </c>
      <c r="U61" s="3">
        <f t="shared" si="49"/>
        <v>0.21242612080149925</v>
      </c>
      <c r="V61" s="3">
        <f t="shared" si="50"/>
        <v>0.1225165562913908</v>
      </c>
      <c r="W61" s="3">
        <f t="shared" si="51"/>
        <v>3.9397299589067902E-2</v>
      </c>
      <c r="X61" s="3">
        <f t="shared" si="52"/>
        <v>3.4715821812596005E-2</v>
      </c>
      <c r="Y61" s="4">
        <f t="shared" si="53"/>
        <v>-0.46814777764718973</v>
      </c>
      <c r="Z61" s="3">
        <f t="shared" si="38"/>
        <v>0.67409104664735631</v>
      </c>
      <c r="AA61" s="3">
        <f t="shared" si="39"/>
        <v>0.6431871215943491</v>
      </c>
      <c r="AB61" s="4">
        <f t="shared" si="54"/>
        <v>-3.0903925053007208</v>
      </c>
      <c r="AC61" s="30">
        <f t="shared" si="40"/>
        <v>115655</v>
      </c>
      <c r="AD61" s="30">
        <f t="shared" si="41"/>
        <v>112901</v>
      </c>
      <c r="AE61" s="30">
        <f t="shared" si="42"/>
        <v>77962</v>
      </c>
      <c r="AF61" s="30">
        <f t="shared" si="43"/>
        <v>81587</v>
      </c>
      <c r="AG61" s="30">
        <f t="shared" si="44"/>
        <v>13947</v>
      </c>
    </row>
    <row r="62" spans="3:33" x14ac:dyDescent="0.25">
      <c r="C62" t="s">
        <v>28</v>
      </c>
      <c r="D62">
        <v>10</v>
      </c>
      <c r="E62" s="2">
        <v>24149</v>
      </c>
      <c r="F62" s="2">
        <v>27949</v>
      </c>
      <c r="G62" s="2">
        <v>13110570</v>
      </c>
      <c r="H62" s="2">
        <v>15351770</v>
      </c>
      <c r="I62" s="2">
        <v>19096</v>
      </c>
      <c r="J62" s="2">
        <v>23435</v>
      </c>
      <c r="K62" s="2">
        <v>25444930</v>
      </c>
      <c r="L62" s="2">
        <v>31620520</v>
      </c>
      <c r="M62" s="2">
        <v>38947</v>
      </c>
      <c r="N62" s="2">
        <v>45779</v>
      </c>
      <c r="O62" s="2">
        <v>791</v>
      </c>
      <c r="P62" s="2">
        <v>788</v>
      </c>
      <c r="Q62" s="3">
        <f t="shared" ref="Q62:Q76" si="55">IFERROR(F62/E62-1,0)</f>
        <v>0.15735641227380026</v>
      </c>
      <c r="R62" s="3">
        <f t="shared" ref="R62:R76" si="56">IFERROR(H62/G62-1,0)</f>
        <v>0.17094603819666121</v>
      </c>
      <c r="S62" s="3">
        <f t="shared" ref="S62:S76" si="57">IFERROR(J62/I62-1,0)</f>
        <v>0.22722036028487635</v>
      </c>
      <c r="T62" s="3">
        <f t="shared" ref="T62:T76" si="58">IFERROR(L62/K62-1,0)</f>
        <v>0.24270414577678157</v>
      </c>
      <c r="U62" s="3">
        <f t="shared" ref="U62:U76" si="59">IFERROR(N62/M62-1,0)</f>
        <v>0.17541787557449862</v>
      </c>
      <c r="V62" s="3">
        <f t="shared" ref="V62:V76" si="60">IFERROR(P62/O62-1,0)</f>
        <v>-3.7926675094817064E-3</v>
      </c>
      <c r="W62" s="3">
        <f t="shared" ref="W62:W76" si="61">IFERROR(O62/I62,0)</f>
        <v>4.1422287390029323E-2</v>
      </c>
      <c r="X62" s="3">
        <f t="shared" ref="X62:X76" si="62">IFERROR(P62/J62,0)</f>
        <v>3.3624919991465753E-2</v>
      </c>
      <c r="Y62" s="4">
        <f t="shared" ref="Y62:Y76" si="63">IFERROR((X62-W62)*100,0)</f>
        <v>-0.77973673985635705</v>
      </c>
      <c r="Z62" s="3">
        <f t="shared" si="38"/>
        <v>0.69424336928843233</v>
      </c>
      <c r="AA62" s="3">
        <f t="shared" si="39"/>
        <v>0.67844984075918779</v>
      </c>
      <c r="AB62" s="4">
        <f t="shared" si="54"/>
        <v>-1.5793528529244538</v>
      </c>
      <c r="AC62" s="30">
        <f t="shared" si="40"/>
        <v>139804</v>
      </c>
      <c r="AD62" s="30">
        <f t="shared" si="41"/>
        <v>140850</v>
      </c>
      <c r="AE62" s="30">
        <f t="shared" si="42"/>
        <v>97058</v>
      </c>
      <c r="AF62" s="30">
        <f t="shared" si="43"/>
        <v>105022</v>
      </c>
      <c r="AG62" s="30">
        <f t="shared" si="44"/>
        <v>13947</v>
      </c>
    </row>
    <row r="63" spans="3:33" x14ac:dyDescent="0.25">
      <c r="C63" t="s">
        <v>28</v>
      </c>
      <c r="D63">
        <v>11</v>
      </c>
      <c r="E63" s="2">
        <v>0</v>
      </c>
      <c r="F63" s="2">
        <v>0</v>
      </c>
      <c r="G63" s="2">
        <v>0</v>
      </c>
      <c r="H63" s="2">
        <v>0</v>
      </c>
      <c r="I63" s="2">
        <v>14426</v>
      </c>
      <c r="J63" s="2">
        <v>16459</v>
      </c>
      <c r="K63" s="2">
        <v>19241590</v>
      </c>
      <c r="L63" s="2">
        <v>22073030</v>
      </c>
      <c r="M63" s="2">
        <v>23935</v>
      </c>
      <c r="N63" s="2">
        <v>28765</v>
      </c>
      <c r="O63" s="2">
        <v>586</v>
      </c>
      <c r="P63" s="2">
        <v>555</v>
      </c>
      <c r="Q63" s="3">
        <f t="shared" si="55"/>
        <v>0</v>
      </c>
      <c r="R63" s="3">
        <f t="shared" si="56"/>
        <v>0</v>
      </c>
      <c r="S63" s="3">
        <f t="shared" si="57"/>
        <v>0.14092610564258967</v>
      </c>
      <c r="T63" s="3">
        <f t="shared" si="58"/>
        <v>0.14715208046736272</v>
      </c>
      <c r="U63" s="3">
        <f t="shared" si="59"/>
        <v>0.20179653227491112</v>
      </c>
      <c r="V63" s="3">
        <f t="shared" si="60"/>
        <v>-5.2901023890784993E-2</v>
      </c>
      <c r="W63" s="3">
        <f t="shared" si="61"/>
        <v>4.0621100790239846E-2</v>
      </c>
      <c r="X63" s="3">
        <f t="shared" si="62"/>
        <v>3.3720153107722216E-2</v>
      </c>
      <c r="Y63" s="4">
        <f t="shared" si="63"/>
        <v>-0.69009476825176308</v>
      </c>
      <c r="Z63" s="3">
        <f t="shared" si="38"/>
        <v>0.79743068867843547</v>
      </c>
      <c r="AA63" s="3">
        <f t="shared" si="39"/>
        <v>0.78477619075305072</v>
      </c>
      <c r="AB63" s="4">
        <f t="shared" si="54"/>
        <v>-1.2654497925384756</v>
      </c>
      <c r="AC63" s="30">
        <f t="shared" si="40"/>
        <v>139804</v>
      </c>
      <c r="AD63" s="30">
        <f t="shared" si="41"/>
        <v>140850</v>
      </c>
      <c r="AE63" s="30">
        <f t="shared" si="42"/>
        <v>111484</v>
      </c>
      <c r="AF63" s="30">
        <f t="shared" si="43"/>
        <v>121481</v>
      </c>
      <c r="AG63" s="30">
        <f t="shared" si="44"/>
        <v>13947</v>
      </c>
    </row>
    <row r="64" spans="3:33" x14ac:dyDescent="0.25">
      <c r="C64" t="s">
        <v>28</v>
      </c>
      <c r="D64">
        <v>12</v>
      </c>
      <c r="E64" s="2">
        <v>0</v>
      </c>
      <c r="F64" s="2">
        <v>0</v>
      </c>
      <c r="G64" s="2">
        <v>0</v>
      </c>
      <c r="H64" s="2">
        <v>0</v>
      </c>
      <c r="I64" s="2">
        <v>9563</v>
      </c>
      <c r="J64" s="2">
        <v>10287</v>
      </c>
      <c r="K64" s="2">
        <v>12705250</v>
      </c>
      <c r="L64" s="2">
        <v>13743910</v>
      </c>
      <c r="M64" s="2">
        <v>13947</v>
      </c>
      <c r="N64" s="2">
        <v>18073</v>
      </c>
      <c r="O64" s="2">
        <v>425</v>
      </c>
      <c r="P64" s="2">
        <v>405</v>
      </c>
      <c r="Q64" s="3">
        <f t="shared" si="55"/>
        <v>0</v>
      </c>
      <c r="R64" s="3">
        <f t="shared" si="56"/>
        <v>0</v>
      </c>
      <c r="S64" s="3">
        <f t="shared" si="57"/>
        <v>7.5708459688382357E-2</v>
      </c>
      <c r="T64" s="3">
        <f t="shared" si="58"/>
        <v>8.1750457488046324E-2</v>
      </c>
      <c r="U64" s="3">
        <f t="shared" si="59"/>
        <v>0.29583422958342287</v>
      </c>
      <c r="V64" s="3">
        <f t="shared" si="60"/>
        <v>-4.705882352941182E-2</v>
      </c>
      <c r="W64" s="3">
        <f t="shared" si="61"/>
        <v>4.4442120673428842E-2</v>
      </c>
      <c r="X64" s="3">
        <f t="shared" si="62"/>
        <v>3.937007874015748E-2</v>
      </c>
      <c r="Y64" s="4">
        <f t="shared" si="63"/>
        <v>-0.50720419332713629</v>
      </c>
      <c r="Z64" s="3">
        <f t="shared" si="38"/>
        <v>0.86583359560527595</v>
      </c>
      <c r="AA64" s="3">
        <f t="shared" si="39"/>
        <v>0.8512309670084045</v>
      </c>
      <c r="AB64" s="4">
        <f t="shared" si="54"/>
        <v>-1.4602628596871448</v>
      </c>
      <c r="AC64" s="30">
        <f t="shared" si="40"/>
        <v>139804</v>
      </c>
      <c r="AD64" s="30">
        <f t="shared" si="41"/>
        <v>140850</v>
      </c>
      <c r="AE64" s="30">
        <f t="shared" si="42"/>
        <v>121047</v>
      </c>
      <c r="AF64" s="30">
        <f t="shared" si="43"/>
        <v>131768</v>
      </c>
      <c r="AG64" s="30">
        <f t="shared" si="44"/>
        <v>13947</v>
      </c>
    </row>
    <row r="65" spans="2:33" x14ac:dyDescent="0.25">
      <c r="C65" t="s">
        <v>29</v>
      </c>
      <c r="D65">
        <v>1</v>
      </c>
      <c r="E65" s="2">
        <v>0</v>
      </c>
      <c r="F65" s="2">
        <v>0</v>
      </c>
      <c r="G65" s="2">
        <v>0</v>
      </c>
      <c r="H65" s="2">
        <v>0</v>
      </c>
      <c r="I65" s="2">
        <v>0</v>
      </c>
      <c r="J65" s="2">
        <v>2763</v>
      </c>
      <c r="K65" s="2">
        <v>0</v>
      </c>
      <c r="L65" s="2">
        <v>4478390</v>
      </c>
      <c r="M65" s="2">
        <v>0</v>
      </c>
      <c r="N65" s="2">
        <v>9999</v>
      </c>
      <c r="O65" s="2">
        <v>0</v>
      </c>
      <c r="P65" s="2">
        <v>115</v>
      </c>
      <c r="Q65" s="3">
        <f t="shared" si="55"/>
        <v>0</v>
      </c>
      <c r="R65" s="3">
        <f t="shared" si="56"/>
        <v>0</v>
      </c>
      <c r="S65" s="3">
        <f t="shared" si="57"/>
        <v>0</v>
      </c>
      <c r="T65" s="3">
        <f t="shared" si="58"/>
        <v>0</v>
      </c>
      <c r="U65" s="3">
        <f t="shared" si="59"/>
        <v>0</v>
      </c>
      <c r="V65" s="3">
        <f t="shared" si="60"/>
        <v>0</v>
      </c>
      <c r="W65" s="3">
        <f t="shared" si="61"/>
        <v>0</v>
      </c>
      <c r="X65" s="3">
        <f t="shared" si="62"/>
        <v>4.1621425986246831E-2</v>
      </c>
      <c r="Y65" s="4">
        <f t="shared" si="63"/>
        <v>4.1621425986246834</v>
      </c>
      <c r="Z65" s="3">
        <f t="shared" si="38"/>
        <v>0</v>
      </c>
      <c r="AA65" s="3">
        <f t="shared" si="39"/>
        <v>0.2145686107012503</v>
      </c>
      <c r="AB65" s="4">
        <f t="shared" si="54"/>
        <v>21.456861070125029</v>
      </c>
      <c r="AC65" s="30">
        <f t="shared" si="40"/>
        <v>0</v>
      </c>
      <c r="AD65" s="30">
        <f t="shared" si="41"/>
        <v>0</v>
      </c>
      <c r="AE65" s="30">
        <f t="shared" si="42"/>
        <v>0</v>
      </c>
      <c r="AF65" s="30">
        <f t="shared" si="43"/>
        <v>2763</v>
      </c>
      <c r="AG65" s="30">
        <f t="shared" si="44"/>
        <v>12877</v>
      </c>
    </row>
    <row r="66" spans="2:33" x14ac:dyDescent="0.25">
      <c r="C66" t="s">
        <v>29</v>
      </c>
      <c r="D66">
        <v>2</v>
      </c>
      <c r="E66" s="2">
        <v>20912</v>
      </c>
      <c r="F66" s="2">
        <v>22312</v>
      </c>
      <c r="G66" s="2">
        <v>13716040</v>
      </c>
      <c r="H66" s="2">
        <v>13390350</v>
      </c>
      <c r="I66" s="2">
        <v>6079</v>
      </c>
      <c r="J66" s="2">
        <v>8191</v>
      </c>
      <c r="K66" s="2">
        <v>9984760</v>
      </c>
      <c r="L66" s="2">
        <v>12537810</v>
      </c>
      <c r="M66" s="2">
        <v>14626</v>
      </c>
      <c r="N66" s="2">
        <v>23801</v>
      </c>
      <c r="O66" s="2">
        <v>207</v>
      </c>
      <c r="P66" s="2">
        <v>319</v>
      </c>
      <c r="Q66" s="3">
        <f t="shared" si="55"/>
        <v>6.6947207345064985E-2</v>
      </c>
      <c r="R66" s="3">
        <f t="shared" si="56"/>
        <v>-2.3745191760887296E-2</v>
      </c>
      <c r="S66" s="3">
        <f t="shared" si="57"/>
        <v>0.34742556341503539</v>
      </c>
      <c r="T66" s="3">
        <f t="shared" si="58"/>
        <v>0.25569467869032403</v>
      </c>
      <c r="U66" s="3">
        <f t="shared" si="59"/>
        <v>0.62730753452755361</v>
      </c>
      <c r="V66" s="3">
        <f t="shared" si="60"/>
        <v>0.54106280193236711</v>
      </c>
      <c r="W66" s="3">
        <f t="shared" si="61"/>
        <v>3.4051653232439548E-2</v>
      </c>
      <c r="X66" s="3">
        <f t="shared" si="62"/>
        <v>3.8945183738249296E-2</v>
      </c>
      <c r="Y66" s="4">
        <f t="shared" si="63"/>
        <v>0.48935305058097484</v>
      </c>
      <c r="Z66" s="3">
        <f t="shared" si="38"/>
        <v>0.29069433817903595</v>
      </c>
      <c r="AA66" s="3">
        <f t="shared" si="39"/>
        <v>0.31129046008695899</v>
      </c>
      <c r="AB66" s="4">
        <f t="shared" si="54"/>
        <v>2.0596121907923037</v>
      </c>
      <c r="AC66" s="30">
        <f t="shared" si="40"/>
        <v>20912</v>
      </c>
      <c r="AD66" s="30">
        <f t="shared" si="41"/>
        <v>22312</v>
      </c>
      <c r="AE66" s="30">
        <f t="shared" si="42"/>
        <v>6079</v>
      </c>
      <c r="AF66" s="30">
        <f t="shared" si="43"/>
        <v>10954</v>
      </c>
      <c r="AG66" s="30">
        <f t="shared" si="44"/>
        <v>12877</v>
      </c>
    </row>
    <row r="67" spans="2:33" x14ac:dyDescent="0.25">
      <c r="C67" t="s">
        <v>29</v>
      </c>
      <c r="D67">
        <v>3</v>
      </c>
      <c r="E67" s="2">
        <v>22994</v>
      </c>
      <c r="F67" s="2">
        <v>31458</v>
      </c>
      <c r="G67" s="2">
        <v>14683830</v>
      </c>
      <c r="H67" s="2">
        <v>18659250</v>
      </c>
      <c r="I67" s="2">
        <v>11393</v>
      </c>
      <c r="J67" s="2">
        <v>16831</v>
      </c>
      <c r="K67" s="2">
        <v>18452600</v>
      </c>
      <c r="L67" s="2">
        <v>25375410</v>
      </c>
      <c r="M67" s="2">
        <v>25809</v>
      </c>
      <c r="N67" s="2">
        <v>37826</v>
      </c>
      <c r="O67" s="2">
        <v>418</v>
      </c>
      <c r="P67" s="2">
        <v>602</v>
      </c>
      <c r="Q67" s="3">
        <f t="shared" si="55"/>
        <v>0.36809602505001315</v>
      </c>
      <c r="R67" s="3">
        <f t="shared" si="56"/>
        <v>0.27073454269083741</v>
      </c>
      <c r="S67" s="3">
        <f t="shared" si="57"/>
        <v>0.47731062933380142</v>
      </c>
      <c r="T67" s="3">
        <f t="shared" si="58"/>
        <v>0.37516718511212521</v>
      </c>
      <c r="U67" s="3">
        <f t="shared" si="59"/>
        <v>0.46561277073888951</v>
      </c>
      <c r="V67" s="3">
        <f t="shared" si="60"/>
        <v>0.44019138755980869</v>
      </c>
      <c r="W67" s="3">
        <f t="shared" si="61"/>
        <v>3.6689195119810412E-2</v>
      </c>
      <c r="X67" s="3">
        <f t="shared" si="62"/>
        <v>3.57673340859129E-2</v>
      </c>
      <c r="Y67" s="4">
        <f t="shared" si="63"/>
        <v>-9.2186103389751278E-2</v>
      </c>
      <c r="Z67" s="3">
        <f t="shared" si="38"/>
        <v>0.39794105589213319</v>
      </c>
      <c r="AA67" s="3">
        <f t="shared" si="39"/>
        <v>0.41689798490554714</v>
      </c>
      <c r="AB67" s="4">
        <f t="shared" si="54"/>
        <v>1.8956929013413948</v>
      </c>
      <c r="AC67" s="30">
        <f t="shared" si="40"/>
        <v>43906</v>
      </c>
      <c r="AD67" s="30">
        <f t="shared" si="41"/>
        <v>53770</v>
      </c>
      <c r="AE67" s="30">
        <f t="shared" si="42"/>
        <v>17472</v>
      </c>
      <c r="AF67" s="30">
        <f t="shared" si="43"/>
        <v>27785</v>
      </c>
      <c r="AG67" s="30">
        <f t="shared" si="44"/>
        <v>12877</v>
      </c>
    </row>
    <row r="68" spans="2:33" x14ac:dyDescent="0.25">
      <c r="C68" t="s">
        <v>29</v>
      </c>
      <c r="D68">
        <v>4</v>
      </c>
      <c r="E68" s="2">
        <v>25887</v>
      </c>
      <c r="F68" s="2">
        <v>38468</v>
      </c>
      <c r="G68" s="2">
        <v>16656910</v>
      </c>
      <c r="H68" s="2">
        <v>23310610</v>
      </c>
      <c r="I68" s="2">
        <v>16155</v>
      </c>
      <c r="J68" s="2">
        <v>24112</v>
      </c>
      <c r="K68" s="2">
        <v>26093610</v>
      </c>
      <c r="L68" s="2">
        <v>36353370</v>
      </c>
      <c r="M68" s="2">
        <v>34935</v>
      </c>
      <c r="N68" s="2">
        <v>51351</v>
      </c>
      <c r="O68" s="2">
        <v>606</v>
      </c>
      <c r="P68" s="2">
        <v>831</v>
      </c>
      <c r="Q68" s="3">
        <f t="shared" si="55"/>
        <v>0.48599683238691238</v>
      </c>
      <c r="R68" s="3">
        <f t="shared" si="56"/>
        <v>0.39945584144958457</v>
      </c>
      <c r="S68" s="3">
        <f t="shared" si="57"/>
        <v>0.49254100897554931</v>
      </c>
      <c r="T68" s="3">
        <f t="shared" si="58"/>
        <v>0.39319051675870065</v>
      </c>
      <c r="U68" s="3">
        <f t="shared" si="59"/>
        <v>0.46990124516960075</v>
      </c>
      <c r="V68" s="3">
        <f t="shared" si="60"/>
        <v>0.37128712871287139</v>
      </c>
      <c r="W68" s="3">
        <f t="shared" si="61"/>
        <v>3.7511606313834725E-2</v>
      </c>
      <c r="X68" s="3">
        <f t="shared" si="62"/>
        <v>3.446416721964167E-2</v>
      </c>
      <c r="Y68" s="4">
        <f t="shared" si="63"/>
        <v>-0.30474390941930551</v>
      </c>
      <c r="Z68" s="3">
        <f t="shared" si="38"/>
        <v>0.48181049675468884</v>
      </c>
      <c r="AA68" s="3">
        <f t="shared" si="39"/>
        <v>0.49371640584122151</v>
      </c>
      <c r="AB68" s="4">
        <f t="shared" si="54"/>
        <v>1.1905909086532662</v>
      </c>
      <c r="AC68" s="30">
        <f t="shared" si="40"/>
        <v>69793</v>
      </c>
      <c r="AD68" s="30">
        <f t="shared" si="41"/>
        <v>92238</v>
      </c>
      <c r="AE68" s="30">
        <f t="shared" si="42"/>
        <v>33627</v>
      </c>
      <c r="AF68" s="30">
        <f t="shared" si="43"/>
        <v>51897</v>
      </c>
      <c r="AG68" s="30">
        <f t="shared" si="44"/>
        <v>12877</v>
      </c>
    </row>
    <row r="69" spans="2:33" x14ac:dyDescent="0.25">
      <c r="C69" t="s">
        <v>29</v>
      </c>
      <c r="D69">
        <v>5</v>
      </c>
      <c r="E69" s="2">
        <v>0</v>
      </c>
      <c r="F69" s="2">
        <v>0</v>
      </c>
      <c r="G69" s="2">
        <v>0</v>
      </c>
      <c r="H69" s="2">
        <v>0</v>
      </c>
      <c r="I69" s="2">
        <v>11594</v>
      </c>
      <c r="J69" s="2">
        <v>17087</v>
      </c>
      <c r="K69" s="2">
        <v>18696360</v>
      </c>
      <c r="L69" s="2">
        <v>25847580</v>
      </c>
      <c r="M69" s="2">
        <v>22905</v>
      </c>
      <c r="N69" s="2">
        <v>33659</v>
      </c>
      <c r="O69" s="2">
        <v>436</v>
      </c>
      <c r="P69" s="2">
        <v>605</v>
      </c>
      <c r="Q69" s="3">
        <f t="shared" si="55"/>
        <v>0</v>
      </c>
      <c r="R69" s="3">
        <f t="shared" si="56"/>
        <v>0</v>
      </c>
      <c r="S69" s="3">
        <f t="shared" si="57"/>
        <v>0.47377954114197007</v>
      </c>
      <c r="T69" s="3">
        <f t="shared" si="58"/>
        <v>0.38249263493000774</v>
      </c>
      <c r="U69" s="3">
        <f t="shared" si="59"/>
        <v>0.46950447500545733</v>
      </c>
      <c r="V69" s="3">
        <f t="shared" si="60"/>
        <v>0.38761467889908263</v>
      </c>
      <c r="W69" s="3">
        <f t="shared" si="61"/>
        <v>3.7605658099016732E-2</v>
      </c>
      <c r="X69" s="3">
        <f t="shared" si="62"/>
        <v>3.5407034587698248E-2</v>
      </c>
      <c r="Y69" s="4">
        <f t="shared" si="63"/>
        <v>-0.21986235113184843</v>
      </c>
      <c r="Z69" s="3">
        <f t="shared" si="38"/>
        <v>0.64793030819709718</v>
      </c>
      <c r="AA69" s="3">
        <f t="shared" si="39"/>
        <v>0.65627170242115773</v>
      </c>
      <c r="AB69" s="4">
        <f t="shared" si="54"/>
        <v>0.83413942240605499</v>
      </c>
      <c r="AC69" s="30">
        <f t="shared" si="40"/>
        <v>69793</v>
      </c>
      <c r="AD69" s="30">
        <f t="shared" si="41"/>
        <v>92238</v>
      </c>
      <c r="AE69" s="30">
        <f t="shared" si="42"/>
        <v>45221</v>
      </c>
      <c r="AF69" s="30">
        <f t="shared" si="43"/>
        <v>68984</v>
      </c>
      <c r="AG69" s="30">
        <f t="shared" si="44"/>
        <v>12877</v>
      </c>
    </row>
    <row r="70" spans="2:33" x14ac:dyDescent="0.25">
      <c r="C70" t="s">
        <v>29</v>
      </c>
      <c r="D70">
        <v>6</v>
      </c>
      <c r="E70" s="2">
        <v>0</v>
      </c>
      <c r="F70" s="2">
        <v>0</v>
      </c>
      <c r="G70" s="2">
        <v>0</v>
      </c>
      <c r="H70" s="2">
        <v>0</v>
      </c>
      <c r="I70" s="2">
        <v>8836</v>
      </c>
      <c r="J70" s="2">
        <v>12709</v>
      </c>
      <c r="K70" s="2">
        <v>14231980</v>
      </c>
      <c r="L70" s="2">
        <v>19205740</v>
      </c>
      <c r="M70" s="2">
        <v>13707</v>
      </c>
      <c r="N70" s="2">
        <v>20459</v>
      </c>
      <c r="O70" s="2">
        <v>362</v>
      </c>
      <c r="P70" s="2">
        <v>491</v>
      </c>
      <c r="Q70" s="3">
        <f t="shared" si="55"/>
        <v>0</v>
      </c>
      <c r="R70" s="3">
        <f t="shared" si="56"/>
        <v>0</v>
      </c>
      <c r="S70" s="3">
        <f t="shared" si="57"/>
        <v>0.43832050701674974</v>
      </c>
      <c r="T70" s="3">
        <f t="shared" si="58"/>
        <v>0.34947772551675871</v>
      </c>
      <c r="U70" s="3">
        <f t="shared" si="59"/>
        <v>0.4925950244400672</v>
      </c>
      <c r="V70" s="3">
        <f t="shared" si="60"/>
        <v>0.35635359116022092</v>
      </c>
      <c r="W70" s="3">
        <f t="shared" si="61"/>
        <v>4.09687641466727E-2</v>
      </c>
      <c r="X70" s="3">
        <f t="shared" si="62"/>
        <v>3.8634038870092063E-2</v>
      </c>
      <c r="Y70" s="4">
        <f t="shared" si="63"/>
        <v>-0.23347252765806362</v>
      </c>
      <c r="Z70" s="3">
        <f t="shared" si="38"/>
        <v>0.77453326264811662</v>
      </c>
      <c r="AA70" s="3">
        <f t="shared" si="39"/>
        <v>0.77717737715835034</v>
      </c>
      <c r="AB70" s="4">
        <f t="shared" si="54"/>
        <v>0.26441145102337194</v>
      </c>
      <c r="AC70" s="30">
        <f t="shared" si="40"/>
        <v>69793</v>
      </c>
      <c r="AD70" s="30">
        <f t="shared" si="41"/>
        <v>92238</v>
      </c>
      <c r="AE70" s="30">
        <f t="shared" si="42"/>
        <v>54057</v>
      </c>
      <c r="AF70" s="30">
        <f t="shared" si="43"/>
        <v>81693</v>
      </c>
      <c r="AG70" s="30">
        <f t="shared" si="44"/>
        <v>12877</v>
      </c>
    </row>
    <row r="71" spans="2:33" x14ac:dyDescent="0.25">
      <c r="C71" t="s">
        <v>29</v>
      </c>
      <c r="D71">
        <v>7</v>
      </c>
      <c r="E71" s="2">
        <v>0</v>
      </c>
      <c r="F71" s="2">
        <v>0</v>
      </c>
      <c r="G71" s="2">
        <v>0</v>
      </c>
      <c r="H71" s="2">
        <v>0</v>
      </c>
      <c r="I71" s="2">
        <v>4858</v>
      </c>
      <c r="J71" s="2">
        <v>6627</v>
      </c>
      <c r="K71" s="2">
        <v>7808570</v>
      </c>
      <c r="L71" s="2">
        <v>10015300</v>
      </c>
      <c r="M71" s="2">
        <v>8647</v>
      </c>
      <c r="N71" s="2">
        <v>13550</v>
      </c>
      <c r="O71" s="2">
        <v>202</v>
      </c>
      <c r="P71" s="2">
        <v>282</v>
      </c>
      <c r="Q71" s="3">
        <f t="shared" si="55"/>
        <v>0</v>
      </c>
      <c r="R71" s="3">
        <f t="shared" si="56"/>
        <v>0</v>
      </c>
      <c r="S71" s="3">
        <f t="shared" si="57"/>
        <v>0.3641416220666942</v>
      </c>
      <c r="T71" s="3">
        <f t="shared" si="58"/>
        <v>0.28260360091540448</v>
      </c>
      <c r="U71" s="3">
        <f t="shared" si="59"/>
        <v>0.56701746270382802</v>
      </c>
      <c r="V71" s="3">
        <f t="shared" si="60"/>
        <v>0.39603960396039595</v>
      </c>
      <c r="W71" s="3">
        <f t="shared" si="61"/>
        <v>4.1580897488678471E-2</v>
      </c>
      <c r="X71" s="3">
        <f t="shared" si="62"/>
        <v>4.2553191489361701E-2</v>
      </c>
      <c r="Y71" s="4">
        <f t="shared" si="63"/>
        <v>9.722940006832298E-2</v>
      </c>
      <c r="Z71" s="3">
        <f t="shared" si="38"/>
        <v>0.84413909704411616</v>
      </c>
      <c r="AA71" s="3">
        <f t="shared" si="39"/>
        <v>0.84022261332825954</v>
      </c>
      <c r="AB71" s="4">
        <f t="shared" si="54"/>
        <v>-0.39164837158566224</v>
      </c>
      <c r="AC71" s="30">
        <f t="shared" si="40"/>
        <v>69793</v>
      </c>
      <c r="AD71" s="30">
        <f t="shared" si="41"/>
        <v>92238</v>
      </c>
      <c r="AE71" s="30">
        <f t="shared" si="42"/>
        <v>58915</v>
      </c>
      <c r="AF71" s="30">
        <f t="shared" si="43"/>
        <v>88320</v>
      </c>
      <c r="AG71" s="30">
        <f t="shared" si="44"/>
        <v>12877</v>
      </c>
    </row>
    <row r="72" spans="2:33" x14ac:dyDescent="0.25">
      <c r="C72" t="s">
        <v>29</v>
      </c>
      <c r="D72">
        <v>8</v>
      </c>
      <c r="E72" s="2">
        <v>19722</v>
      </c>
      <c r="F72" s="2">
        <v>28765</v>
      </c>
      <c r="G72" s="2">
        <v>12680140</v>
      </c>
      <c r="H72" s="2">
        <v>17328150</v>
      </c>
      <c r="I72" s="2">
        <v>7807</v>
      </c>
      <c r="J72" s="2">
        <v>11393</v>
      </c>
      <c r="K72" s="2">
        <v>12568600</v>
      </c>
      <c r="L72" s="2">
        <v>17222470</v>
      </c>
      <c r="M72" s="2">
        <v>20284</v>
      </c>
      <c r="N72" s="2">
        <v>30508</v>
      </c>
      <c r="O72" s="2">
        <v>278</v>
      </c>
      <c r="P72" s="2">
        <v>414</v>
      </c>
      <c r="Q72" s="3">
        <f t="shared" si="55"/>
        <v>0.45852347632085988</v>
      </c>
      <c r="R72" s="3">
        <f t="shared" si="56"/>
        <v>0.3665582556659468</v>
      </c>
      <c r="S72" s="3">
        <f t="shared" si="57"/>
        <v>0.459331369283976</v>
      </c>
      <c r="T72" s="3">
        <f t="shared" si="58"/>
        <v>0.37027751698677647</v>
      </c>
      <c r="U72" s="3">
        <f t="shared" si="59"/>
        <v>0.50404259514888583</v>
      </c>
      <c r="V72" s="3">
        <f t="shared" si="60"/>
        <v>0.48920863309352525</v>
      </c>
      <c r="W72" s="3">
        <f t="shared" si="61"/>
        <v>3.5609068784424235E-2</v>
      </c>
      <c r="X72" s="3">
        <f t="shared" si="62"/>
        <v>3.633810234354428E-2</v>
      </c>
      <c r="Y72" s="4">
        <f t="shared" si="63"/>
        <v>7.2903355912004586E-2</v>
      </c>
      <c r="Z72" s="3">
        <f t="shared" si="38"/>
        <v>0.74537228397475286</v>
      </c>
      <c r="AA72" s="3">
        <f t="shared" si="39"/>
        <v>0.7447938452345384</v>
      </c>
      <c r="AB72" s="4">
        <f t="shared" si="54"/>
        <v>-5.7843874021445973E-2</v>
      </c>
      <c r="AC72" s="30">
        <f t="shared" si="40"/>
        <v>89515</v>
      </c>
      <c r="AD72" s="30">
        <f t="shared" si="41"/>
        <v>121003</v>
      </c>
      <c r="AE72" s="30">
        <f t="shared" si="42"/>
        <v>66722</v>
      </c>
      <c r="AF72" s="30">
        <f t="shared" si="43"/>
        <v>99713</v>
      </c>
      <c r="AG72" s="30">
        <f t="shared" si="44"/>
        <v>12877</v>
      </c>
    </row>
    <row r="73" spans="2:33" x14ac:dyDescent="0.25">
      <c r="C73" t="s">
        <v>29</v>
      </c>
      <c r="D73">
        <v>9</v>
      </c>
      <c r="E73" s="2">
        <v>24948</v>
      </c>
      <c r="F73" s="2">
        <v>28789</v>
      </c>
      <c r="G73" s="2">
        <v>16255450</v>
      </c>
      <c r="H73" s="2">
        <v>17262090</v>
      </c>
      <c r="I73" s="2">
        <v>14929</v>
      </c>
      <c r="J73" s="2">
        <v>18146</v>
      </c>
      <c r="K73" s="2">
        <v>24167500</v>
      </c>
      <c r="L73" s="2">
        <v>27438780</v>
      </c>
      <c r="M73" s="2">
        <v>29761</v>
      </c>
      <c r="N73" s="2">
        <v>40519</v>
      </c>
      <c r="O73" s="2">
        <v>542</v>
      </c>
      <c r="P73" s="2">
        <v>632</v>
      </c>
      <c r="Q73" s="3">
        <f t="shared" si="55"/>
        <v>0.15396023729357067</v>
      </c>
      <c r="R73" s="3">
        <f t="shared" si="56"/>
        <v>6.192630779215591E-2</v>
      </c>
      <c r="S73" s="3">
        <f t="shared" si="57"/>
        <v>0.21548663674727031</v>
      </c>
      <c r="T73" s="3">
        <f t="shared" si="58"/>
        <v>0.13535864280542054</v>
      </c>
      <c r="U73" s="3">
        <f t="shared" si="59"/>
        <v>0.36147978898558519</v>
      </c>
      <c r="V73" s="3">
        <f t="shared" si="60"/>
        <v>0.16605166051660514</v>
      </c>
      <c r="W73" s="3">
        <f t="shared" si="61"/>
        <v>3.6305177841784449E-2</v>
      </c>
      <c r="X73" s="3">
        <f t="shared" si="62"/>
        <v>3.4828612366361734E-2</v>
      </c>
      <c r="Y73" s="4">
        <f t="shared" si="63"/>
        <v>-0.14765654754227142</v>
      </c>
      <c r="Z73" s="3">
        <f t="shared" si="38"/>
        <v>0.71333968181857887</v>
      </c>
      <c r="AA73" s="3">
        <f t="shared" si="39"/>
        <v>0.72453263990065719</v>
      </c>
      <c r="AB73" s="4">
        <f t="shared" si="54"/>
        <v>1.1192958082078319</v>
      </c>
      <c r="AC73" s="30">
        <f t="shared" si="40"/>
        <v>114463</v>
      </c>
      <c r="AD73" s="30">
        <f t="shared" si="41"/>
        <v>149792</v>
      </c>
      <c r="AE73" s="30">
        <f t="shared" si="42"/>
        <v>81651</v>
      </c>
      <c r="AF73" s="30">
        <f t="shared" si="43"/>
        <v>117859</v>
      </c>
      <c r="AG73" s="30">
        <f t="shared" si="44"/>
        <v>12877</v>
      </c>
    </row>
    <row r="74" spans="2:33" x14ac:dyDescent="0.25">
      <c r="C74" t="s">
        <v>29</v>
      </c>
      <c r="D74">
        <v>10</v>
      </c>
      <c r="E74" s="2">
        <v>26860</v>
      </c>
      <c r="F74" s="2">
        <v>25365</v>
      </c>
      <c r="G74" s="2">
        <v>17445440</v>
      </c>
      <c r="H74" s="2">
        <v>15101600</v>
      </c>
      <c r="I74" s="2">
        <v>19262</v>
      </c>
      <c r="J74" s="2">
        <v>21147</v>
      </c>
      <c r="K74" s="2">
        <v>31298870</v>
      </c>
      <c r="L74" s="2">
        <v>31641360</v>
      </c>
      <c r="M74" s="2">
        <v>36703</v>
      </c>
      <c r="N74" s="2">
        <v>44023</v>
      </c>
      <c r="O74" s="2">
        <v>656</v>
      </c>
      <c r="P74" s="2">
        <v>714</v>
      </c>
      <c r="Q74" s="3">
        <f t="shared" si="55"/>
        <v>-5.5658972449739386E-2</v>
      </c>
      <c r="R74" s="3">
        <f t="shared" si="56"/>
        <v>-0.13435258726635724</v>
      </c>
      <c r="S74" s="3">
        <f t="shared" si="57"/>
        <v>9.7861073616446914E-2</v>
      </c>
      <c r="T74" s="3">
        <f t="shared" si="58"/>
        <v>1.0942567575123352E-2</v>
      </c>
      <c r="U74" s="3">
        <f t="shared" si="59"/>
        <v>0.19943873797782197</v>
      </c>
      <c r="V74" s="3">
        <f t="shared" si="60"/>
        <v>8.8414634146341431E-2</v>
      </c>
      <c r="W74" s="3">
        <f t="shared" si="61"/>
        <v>3.4056691932301944E-2</v>
      </c>
      <c r="X74" s="3">
        <f t="shared" si="62"/>
        <v>3.3763654419066536E-2</v>
      </c>
      <c r="Y74" s="4">
        <f t="shared" si="63"/>
        <v>-2.930375132354085E-2</v>
      </c>
      <c r="Z74" s="3">
        <f t="shared" si="38"/>
        <v>0.71405928263623053</v>
      </c>
      <c r="AA74" s="3">
        <f t="shared" si="39"/>
        <v>0.7392599210781029</v>
      </c>
      <c r="AB74" s="4">
        <f t="shared" si="54"/>
        <v>2.5200638441872369</v>
      </c>
      <c r="AC74" s="30">
        <f t="shared" si="40"/>
        <v>141323</v>
      </c>
      <c r="AD74" s="30">
        <f t="shared" si="41"/>
        <v>175157</v>
      </c>
      <c r="AE74" s="30">
        <f t="shared" si="42"/>
        <v>100913</v>
      </c>
      <c r="AF74" s="30">
        <f t="shared" si="43"/>
        <v>139006</v>
      </c>
      <c r="AG74" s="30">
        <f t="shared" si="44"/>
        <v>12877</v>
      </c>
    </row>
    <row r="75" spans="2:33" x14ac:dyDescent="0.25">
      <c r="C75" t="s">
        <v>29</v>
      </c>
      <c r="D75">
        <v>11</v>
      </c>
      <c r="E75" s="2">
        <v>0</v>
      </c>
      <c r="F75" s="2">
        <v>0</v>
      </c>
      <c r="G75" s="2">
        <v>0</v>
      </c>
      <c r="H75" s="2">
        <v>0</v>
      </c>
      <c r="I75" s="2">
        <v>13754</v>
      </c>
      <c r="J75" s="2">
        <v>15291</v>
      </c>
      <c r="K75" s="2">
        <v>22333230</v>
      </c>
      <c r="L75" s="2">
        <v>22916170</v>
      </c>
      <c r="M75" s="2">
        <v>22403</v>
      </c>
      <c r="N75" s="2">
        <v>28198</v>
      </c>
      <c r="O75" s="2">
        <v>546</v>
      </c>
      <c r="P75" s="2">
        <v>534</v>
      </c>
      <c r="Q75" s="3">
        <f t="shared" si="55"/>
        <v>0</v>
      </c>
      <c r="R75" s="3">
        <f t="shared" si="56"/>
        <v>0</v>
      </c>
      <c r="S75" s="3">
        <f t="shared" si="57"/>
        <v>0.11174930929184246</v>
      </c>
      <c r="T75" s="3">
        <f t="shared" si="58"/>
        <v>2.6101911814815804E-2</v>
      </c>
      <c r="U75" s="3">
        <f t="shared" si="59"/>
        <v>0.25867071374369499</v>
      </c>
      <c r="V75" s="3">
        <f t="shared" si="60"/>
        <v>-2.1978021978022011E-2</v>
      </c>
      <c r="W75" s="3">
        <f t="shared" si="61"/>
        <v>3.9697542533081283E-2</v>
      </c>
      <c r="X75" s="3">
        <f t="shared" si="62"/>
        <v>3.4922503433392191E-2</v>
      </c>
      <c r="Y75" s="4">
        <f t="shared" si="63"/>
        <v>-0.47750390996890923</v>
      </c>
      <c r="Z75" s="3">
        <f t="shared" si="38"/>
        <v>0.81138243597998916</v>
      </c>
      <c r="AA75" s="3">
        <f t="shared" si="39"/>
        <v>0.8205803205803206</v>
      </c>
      <c r="AB75" s="4">
        <f t="shared" si="54"/>
        <v>0.91978846003314407</v>
      </c>
      <c r="AC75" s="30">
        <f t="shared" si="40"/>
        <v>141323</v>
      </c>
      <c r="AD75" s="30">
        <f t="shared" si="41"/>
        <v>175157</v>
      </c>
      <c r="AE75" s="30">
        <f t="shared" si="42"/>
        <v>114667</v>
      </c>
      <c r="AF75" s="30">
        <f t="shared" si="43"/>
        <v>154297</v>
      </c>
      <c r="AG75" s="30">
        <f t="shared" si="44"/>
        <v>12877</v>
      </c>
    </row>
    <row r="76" spans="2:33" x14ac:dyDescent="0.25">
      <c r="C76" t="s">
        <v>29</v>
      </c>
      <c r="D76">
        <v>12</v>
      </c>
      <c r="E76" s="2">
        <v>0</v>
      </c>
      <c r="F76" s="2">
        <v>0</v>
      </c>
      <c r="G76" s="2">
        <v>0</v>
      </c>
      <c r="H76" s="2">
        <v>0</v>
      </c>
      <c r="I76" s="2">
        <v>9185</v>
      </c>
      <c r="J76" s="2">
        <v>9265</v>
      </c>
      <c r="K76" s="2">
        <v>14916550</v>
      </c>
      <c r="L76" s="2">
        <v>13879020</v>
      </c>
      <c r="M76" s="2">
        <v>12877</v>
      </c>
      <c r="N76" s="2">
        <v>18552</v>
      </c>
      <c r="O76" s="2">
        <v>341</v>
      </c>
      <c r="P76" s="2">
        <v>381</v>
      </c>
      <c r="Q76" s="3">
        <f t="shared" si="55"/>
        <v>0</v>
      </c>
      <c r="R76" s="3">
        <f t="shared" si="56"/>
        <v>0</v>
      </c>
      <c r="S76" s="3">
        <f t="shared" si="57"/>
        <v>8.7098530212301739E-3</v>
      </c>
      <c r="T76" s="3">
        <f t="shared" si="58"/>
        <v>-6.9555627809379517E-2</v>
      </c>
      <c r="U76" s="3">
        <f t="shared" si="59"/>
        <v>0.44070823949677718</v>
      </c>
      <c r="V76" s="3">
        <f t="shared" si="60"/>
        <v>0.11730205278592365</v>
      </c>
      <c r="W76" s="3">
        <f t="shared" si="61"/>
        <v>3.7125748502994015E-2</v>
      </c>
      <c r="X76" s="3">
        <f t="shared" si="62"/>
        <v>4.1122504047490557E-2</v>
      </c>
      <c r="Y76" s="4">
        <f t="shared" si="63"/>
        <v>0.3996755544496543</v>
      </c>
      <c r="Z76" s="3">
        <f t="shared" si="38"/>
        <v>0.87637539537088793</v>
      </c>
      <c r="AA76" s="3">
        <f t="shared" si="39"/>
        <v>0.86985332439877894</v>
      </c>
      <c r="AB76" s="4">
        <f t="shared" si="54"/>
        <v>-0.65220709721089953</v>
      </c>
      <c r="AC76" s="30">
        <f t="shared" si="40"/>
        <v>141323</v>
      </c>
      <c r="AD76" s="30">
        <f t="shared" si="41"/>
        <v>175157</v>
      </c>
      <c r="AE76" s="30">
        <f t="shared" si="42"/>
        <v>123852</v>
      </c>
      <c r="AF76" s="30">
        <f t="shared" si="43"/>
        <v>163562</v>
      </c>
      <c r="AG76" s="30">
        <f t="shared" si="44"/>
        <v>12877</v>
      </c>
    </row>
    <row r="77" spans="2:33" x14ac:dyDescent="0.25">
      <c r="B77" t="str">
        <f t="shared" ref="B77:B80" si="64">C77</f>
        <v>Leather Goods</v>
      </c>
      <c r="C77" s="11" t="s">
        <v>27</v>
      </c>
      <c r="D77" s="12"/>
      <c r="E77" s="13">
        <f t="shared" ref="E77:P79" si="65">SUMIF($C$41:$C$76,$C77,E$41:E$76)</f>
        <v>115009</v>
      </c>
      <c r="F77" s="13">
        <f t="shared" si="65"/>
        <v>84792</v>
      </c>
      <c r="G77" s="13">
        <f t="shared" si="65"/>
        <v>29113620</v>
      </c>
      <c r="H77" s="13">
        <f t="shared" si="65"/>
        <v>22410650</v>
      </c>
      <c r="I77" s="13">
        <f t="shared" si="65"/>
        <v>106012</v>
      </c>
      <c r="J77" s="13">
        <f t="shared" si="65"/>
        <v>85088</v>
      </c>
      <c r="K77" s="13">
        <f t="shared" si="65"/>
        <v>63330320</v>
      </c>
      <c r="L77" s="13">
        <f t="shared" si="65"/>
        <v>52752580</v>
      </c>
      <c r="M77" s="13">
        <f t="shared" si="65"/>
        <v>158732</v>
      </c>
      <c r="N77" s="13">
        <f t="shared" si="65"/>
        <v>119755</v>
      </c>
      <c r="O77" s="13">
        <f t="shared" si="65"/>
        <v>2889</v>
      </c>
      <c r="P77" s="13">
        <f t="shared" si="65"/>
        <v>2289</v>
      </c>
      <c r="Q77" s="14">
        <f>IFERROR(F77/E77-1,0)</f>
        <v>-0.26273595979445086</v>
      </c>
      <c r="R77" s="14">
        <f>IFERROR(H77/G77-1,0)</f>
        <v>-0.23023485227876161</v>
      </c>
      <c r="S77" s="14">
        <f>IFERROR(J77/I77-1,0)</f>
        <v>-0.19737388220201491</v>
      </c>
      <c r="T77" s="14">
        <f>IFERROR(L77/K77-1,0)</f>
        <v>-0.16702489423707323</v>
      </c>
      <c r="U77" s="14">
        <f>IFERROR(N77/M77-1,0)</f>
        <v>-0.2455522515938815</v>
      </c>
      <c r="V77" s="14">
        <f>IFERROR(P77/O77-1,0)</f>
        <v>-0.20768431983385249</v>
      </c>
      <c r="W77" s="14">
        <f t="shared" ref="W77:X80" si="66">IFERROR(O77/I77,0)</f>
        <v>2.725163189072935E-2</v>
      </c>
      <c r="X77" s="14">
        <f t="shared" si="66"/>
        <v>2.6901560737119218E-2</v>
      </c>
      <c r="Y77" s="15">
        <f>IFERROR((X77-W77)*100,0)</f>
        <v>-3.5007115361013197E-2</v>
      </c>
      <c r="Z77" s="14">
        <f t="shared" si="38"/>
        <v>0.92177133963428948</v>
      </c>
      <c r="AA77" s="16">
        <f t="shared" si="39"/>
        <v>0.93606160616061607</v>
      </c>
      <c r="AB77" s="4">
        <f t="shared" si="54"/>
        <v>1.4290266526326589</v>
      </c>
      <c r="AC77" s="31">
        <f t="shared" ref="AC77:AD79" si="67">SUMIFS(E$41:E$76,$C$41:$C$76,$C77)</f>
        <v>115009</v>
      </c>
      <c r="AD77" s="31">
        <f t="shared" si="67"/>
        <v>84792</v>
      </c>
      <c r="AE77" s="31">
        <f t="shared" ref="AE77:AF79" si="68">SUMIFS(I$41:I$76,$C$41:$C$76,$C77)</f>
        <v>106012</v>
      </c>
      <c r="AF77" s="31">
        <f t="shared" si="68"/>
        <v>85088</v>
      </c>
      <c r="AG77" s="31">
        <f t="shared" si="44"/>
        <v>6108</v>
      </c>
    </row>
    <row r="78" spans="2:33" x14ac:dyDescent="0.25">
      <c r="B78" t="str">
        <f t="shared" si="64"/>
        <v>Men's Footwear</v>
      </c>
      <c r="C78" s="11" t="s">
        <v>28</v>
      </c>
      <c r="D78" s="12"/>
      <c r="E78" s="13">
        <f t="shared" si="65"/>
        <v>139804</v>
      </c>
      <c r="F78" s="13">
        <f t="shared" si="65"/>
        <v>140850</v>
      </c>
      <c r="G78" s="13">
        <f t="shared" si="65"/>
        <v>75799510</v>
      </c>
      <c r="H78" s="13">
        <f t="shared" si="65"/>
        <v>76607880</v>
      </c>
      <c r="I78" s="13">
        <f t="shared" si="65"/>
        <v>121047</v>
      </c>
      <c r="J78" s="13">
        <f t="shared" si="65"/>
        <v>131768</v>
      </c>
      <c r="K78" s="13">
        <f t="shared" si="65"/>
        <v>161110700</v>
      </c>
      <c r="L78" s="13">
        <f t="shared" si="65"/>
        <v>176308800</v>
      </c>
      <c r="M78" s="13">
        <f t="shared" si="65"/>
        <v>247314</v>
      </c>
      <c r="N78" s="13">
        <f t="shared" si="65"/>
        <v>290104</v>
      </c>
      <c r="O78" s="13">
        <f t="shared" si="65"/>
        <v>4810</v>
      </c>
      <c r="P78" s="13">
        <f t="shared" si="65"/>
        <v>4956</v>
      </c>
      <c r="Q78" s="14">
        <f>IFERROR(F78/E78-1,0)</f>
        <v>7.4819032359589865E-3</v>
      </c>
      <c r="R78" s="14">
        <f>IFERROR(H78/G78-1,0)</f>
        <v>1.0664580813253277E-2</v>
      </c>
      <c r="S78" s="14">
        <f>IFERROR(J78/I78-1,0)</f>
        <v>8.856890298809561E-2</v>
      </c>
      <c r="T78" s="14">
        <f>IFERROR(L78/K78-1,0)</f>
        <v>9.4333275195253918E-2</v>
      </c>
      <c r="U78" s="14">
        <f>IFERROR(N78/M78-1,0)</f>
        <v>0.17301891522517931</v>
      </c>
      <c r="V78" s="14">
        <f>IFERROR(P78/O78-1,0)</f>
        <v>3.03534303534303E-2</v>
      </c>
      <c r="W78" s="14">
        <f t="shared" si="66"/>
        <v>3.9736631225887463E-2</v>
      </c>
      <c r="X78" s="14">
        <f t="shared" si="66"/>
        <v>3.7611559711007228E-2</v>
      </c>
      <c r="Y78" s="15">
        <f>IFERROR((X78-W78)*100,0)</f>
        <v>-0.21250715148802349</v>
      </c>
      <c r="Z78" s="14">
        <f t="shared" si="38"/>
        <v>0.86583359560527595</v>
      </c>
      <c r="AA78" s="16">
        <f t="shared" si="39"/>
        <v>0.8512309670084045</v>
      </c>
      <c r="AB78" s="4">
        <f t="shared" si="54"/>
        <v>-1.4602628596871448</v>
      </c>
      <c r="AC78" s="31">
        <f t="shared" si="67"/>
        <v>139804</v>
      </c>
      <c r="AD78" s="31">
        <f t="shared" si="67"/>
        <v>140850</v>
      </c>
      <c r="AE78" s="31">
        <f t="shared" si="68"/>
        <v>121047</v>
      </c>
      <c r="AF78" s="31">
        <f t="shared" si="68"/>
        <v>131768</v>
      </c>
      <c r="AG78" s="31">
        <f t="shared" si="44"/>
        <v>13947</v>
      </c>
    </row>
    <row r="79" spans="2:33" x14ac:dyDescent="0.25">
      <c r="B79" t="str">
        <f t="shared" si="64"/>
        <v>Women's Footwear</v>
      </c>
      <c r="C79" s="11" t="s">
        <v>29</v>
      </c>
      <c r="D79" s="12"/>
      <c r="E79" s="13">
        <f t="shared" si="65"/>
        <v>141323</v>
      </c>
      <c r="F79" s="13">
        <f t="shared" si="65"/>
        <v>175157</v>
      </c>
      <c r="G79" s="13">
        <f t="shared" si="65"/>
        <v>91437810</v>
      </c>
      <c r="H79" s="13">
        <f t="shared" si="65"/>
        <v>105052050</v>
      </c>
      <c r="I79" s="13">
        <f t="shared" si="65"/>
        <v>123852</v>
      </c>
      <c r="J79" s="13">
        <f t="shared" si="65"/>
        <v>163562</v>
      </c>
      <c r="K79" s="13">
        <f t="shared" si="65"/>
        <v>200552630</v>
      </c>
      <c r="L79" s="13">
        <f t="shared" si="65"/>
        <v>246911400</v>
      </c>
      <c r="M79" s="13">
        <f t="shared" si="65"/>
        <v>242657</v>
      </c>
      <c r="N79" s="13">
        <f t="shared" si="65"/>
        <v>352445</v>
      </c>
      <c r="O79" s="13">
        <f t="shared" si="65"/>
        <v>4594</v>
      </c>
      <c r="P79" s="13">
        <f t="shared" si="65"/>
        <v>5920</v>
      </c>
      <c r="Q79" s="14">
        <f>IFERROR(F79/E79-1,0)</f>
        <v>0.23940901339484721</v>
      </c>
      <c r="R79" s="14">
        <f>IFERROR(H79/G79-1,0)</f>
        <v>0.14889070505953717</v>
      </c>
      <c r="S79" s="14">
        <f>IFERROR(J79/I79-1,0)</f>
        <v>0.32062461647773155</v>
      </c>
      <c r="T79" s="14">
        <f>IFERROR(L79/K79-1,0)</f>
        <v>0.23115513369233809</v>
      </c>
      <c r="U79" s="14">
        <f>IFERROR(N79/M79-1,0)</f>
        <v>0.45244109998887327</v>
      </c>
      <c r="V79" s="14">
        <f>IFERROR(P79/O79-1,0)</f>
        <v>0.28863735306922078</v>
      </c>
      <c r="W79" s="14">
        <f t="shared" si="66"/>
        <v>3.7092658980072989E-2</v>
      </c>
      <c r="X79" s="14">
        <f t="shared" si="66"/>
        <v>3.6194226042723862E-2</v>
      </c>
      <c r="Y79" s="15">
        <f>IFERROR((X79-W79)*100,0)</f>
        <v>-8.9843293734912649E-2</v>
      </c>
      <c r="Z79" s="14">
        <f t="shared" si="38"/>
        <v>0.87637539537088793</v>
      </c>
      <c r="AA79" s="16">
        <f t="shared" si="39"/>
        <v>0.86985332439877894</v>
      </c>
      <c r="AB79" s="4">
        <f t="shared" si="54"/>
        <v>-0.65220709721089953</v>
      </c>
      <c r="AC79" s="31">
        <f t="shared" si="67"/>
        <v>141323</v>
      </c>
      <c r="AD79" s="31">
        <f t="shared" si="67"/>
        <v>175157</v>
      </c>
      <c r="AE79" s="31">
        <f t="shared" si="68"/>
        <v>123852</v>
      </c>
      <c r="AF79" s="31">
        <f t="shared" si="68"/>
        <v>163562</v>
      </c>
      <c r="AG79" s="31">
        <f t="shared" si="44"/>
        <v>12877</v>
      </c>
    </row>
    <row r="80" spans="2:33" x14ac:dyDescent="0.25">
      <c r="B80" t="str">
        <f t="shared" si="64"/>
        <v>TOTAL</v>
      </c>
      <c r="C80" s="23" t="s">
        <v>22</v>
      </c>
      <c r="D80" s="24"/>
      <c r="E80" s="25">
        <f t="shared" ref="E80:P80" si="69">SUM(E77:E79)</f>
        <v>396136</v>
      </c>
      <c r="F80" s="25">
        <f t="shared" si="69"/>
        <v>400799</v>
      </c>
      <c r="G80" s="25">
        <f t="shared" si="69"/>
        <v>196350940</v>
      </c>
      <c r="H80" s="25">
        <f t="shared" si="69"/>
        <v>204070580</v>
      </c>
      <c r="I80" s="25">
        <f t="shared" si="69"/>
        <v>350911</v>
      </c>
      <c r="J80" s="25">
        <f t="shared" si="69"/>
        <v>380418</v>
      </c>
      <c r="K80" s="25">
        <f t="shared" si="69"/>
        <v>424993650</v>
      </c>
      <c r="L80" s="25">
        <f t="shared" si="69"/>
        <v>475972780</v>
      </c>
      <c r="M80" s="25">
        <f t="shared" si="69"/>
        <v>648703</v>
      </c>
      <c r="N80" s="25">
        <f t="shared" si="69"/>
        <v>762304</v>
      </c>
      <c r="O80" s="25">
        <f t="shared" si="69"/>
        <v>12293</v>
      </c>
      <c r="P80" s="25">
        <f t="shared" si="69"/>
        <v>13165</v>
      </c>
      <c r="Q80" s="26">
        <f>IFERROR(F80/E80-1,0)</f>
        <v>1.1771209887513345E-2</v>
      </c>
      <c r="R80" s="26">
        <f>IFERROR(H80/G80-1,0)</f>
        <v>3.9315523521303186E-2</v>
      </c>
      <c r="S80" s="26">
        <f>IFERROR(J80/I80-1,0)</f>
        <v>8.4086848232172828E-2</v>
      </c>
      <c r="T80" s="26">
        <f>IFERROR(L80/K80-1,0)</f>
        <v>0.11995268635190204</v>
      </c>
      <c r="U80" s="26">
        <f>IFERROR(N80/M80-1,0)</f>
        <v>0.17512020138645878</v>
      </c>
      <c r="V80" s="26">
        <f>IFERROR(P80/O80-1,0)</f>
        <v>7.0934678272187357E-2</v>
      </c>
      <c r="W80" s="26">
        <f t="shared" si="66"/>
        <v>3.5031674698142834E-2</v>
      </c>
      <c r="X80" s="26">
        <f t="shared" si="66"/>
        <v>3.460666950564905E-2</v>
      </c>
      <c r="Y80" s="27">
        <f>IFERROR((X80-W80)*100,0)</f>
        <v>-4.2500519249378393E-2</v>
      </c>
      <c r="Z80" s="26">
        <f t="shared" si="38"/>
        <v>0.885834662843064</v>
      </c>
      <c r="AA80" s="28">
        <f t="shared" si="39"/>
        <v>0.87708280016876816</v>
      </c>
      <c r="AB80" s="4">
        <f t="shared" si="54"/>
        <v>-0.87518626742958405</v>
      </c>
      <c r="AC80" s="31">
        <f>SUM(AC77:AC79)</f>
        <v>396136</v>
      </c>
      <c r="AD80" s="31">
        <f>SUM(AD77:AD79)</f>
        <v>400799</v>
      </c>
      <c r="AE80" s="31">
        <f>SUM(AE77:AE79)</f>
        <v>350911</v>
      </c>
      <c r="AF80" s="31">
        <f>SUM(AF77:AF79)</f>
        <v>380418</v>
      </c>
      <c r="AG80" s="31">
        <f>SUM(AG77:AG79)</f>
        <v>32932</v>
      </c>
    </row>
    <row r="85" spans="3:33" x14ac:dyDescent="0.25">
      <c r="E85" s="1" t="s">
        <v>18</v>
      </c>
      <c r="F85" s="1" t="s">
        <v>19</v>
      </c>
      <c r="Q85" s="10"/>
      <c r="R85" s="10"/>
      <c r="S85" s="10"/>
      <c r="T85" s="10"/>
      <c r="U85" s="10"/>
      <c r="V85" s="10"/>
      <c r="W85" s="10"/>
      <c r="X85" s="10"/>
      <c r="Y85" s="10"/>
      <c r="Z85" s="10"/>
      <c r="AA85" s="10"/>
    </row>
    <row r="86" spans="3:33" ht="90" x14ac:dyDescent="0.25">
      <c r="E86" t="s">
        <v>2</v>
      </c>
      <c r="G86" t="s">
        <v>3</v>
      </c>
      <c r="I86" t="s">
        <v>4</v>
      </c>
      <c r="K86" t="s">
        <v>5</v>
      </c>
      <c r="M86" t="s">
        <v>6</v>
      </c>
      <c r="O86" t="s">
        <v>7</v>
      </c>
      <c r="Q86" s="6" t="s">
        <v>9</v>
      </c>
      <c r="R86" s="6" t="s">
        <v>10</v>
      </c>
      <c r="S86" s="6" t="s">
        <v>11</v>
      </c>
      <c r="T86" s="6" t="s">
        <v>12</v>
      </c>
      <c r="U86" s="6" t="s">
        <v>13</v>
      </c>
      <c r="V86" s="6" t="s">
        <v>14</v>
      </c>
      <c r="W86" s="7" t="s">
        <v>15</v>
      </c>
      <c r="X86" s="7" t="s">
        <v>15</v>
      </c>
      <c r="Y86" s="7" t="s">
        <v>15</v>
      </c>
      <c r="Z86" s="7" t="s">
        <v>17</v>
      </c>
      <c r="AA86" s="7" t="s">
        <v>17</v>
      </c>
      <c r="AB86" s="7" t="s">
        <v>17</v>
      </c>
      <c r="AC86" s="7" t="s">
        <v>23</v>
      </c>
      <c r="AD86" s="7" t="s">
        <v>23</v>
      </c>
      <c r="AE86" s="7" t="s">
        <v>24</v>
      </c>
      <c r="AF86" s="7" t="s">
        <v>24</v>
      </c>
      <c r="AG86" s="7" t="s">
        <v>25</v>
      </c>
    </row>
    <row r="87" spans="3:33" x14ac:dyDescent="0.25">
      <c r="C87" s="1" t="s">
        <v>30</v>
      </c>
      <c r="D87" s="1" t="s">
        <v>21</v>
      </c>
      <c r="E87">
        <v>2024</v>
      </c>
      <c r="F87">
        <v>2025</v>
      </c>
      <c r="G87">
        <v>2024</v>
      </c>
      <c r="H87">
        <v>2025</v>
      </c>
      <c r="I87">
        <v>2024</v>
      </c>
      <c r="J87">
        <v>2025</v>
      </c>
      <c r="K87">
        <v>2024</v>
      </c>
      <c r="L87">
        <v>2025</v>
      </c>
      <c r="M87">
        <v>2024</v>
      </c>
      <c r="N87">
        <v>2025</v>
      </c>
      <c r="O87">
        <v>2024</v>
      </c>
      <c r="P87">
        <v>2025</v>
      </c>
      <c r="Q87" s="8" t="s">
        <v>8</v>
      </c>
      <c r="R87" s="8" t="s">
        <v>8</v>
      </c>
      <c r="S87" s="8" t="s">
        <v>8</v>
      </c>
      <c r="T87" s="8" t="s">
        <v>8</v>
      </c>
      <c r="U87" s="8" t="s">
        <v>8</v>
      </c>
      <c r="V87" s="8" t="s">
        <v>8</v>
      </c>
      <c r="W87" s="8">
        <v>2024</v>
      </c>
      <c r="X87" s="8">
        <v>2025</v>
      </c>
      <c r="Y87" s="8" t="s">
        <v>16</v>
      </c>
      <c r="Z87" s="9">
        <v>2024</v>
      </c>
      <c r="AA87" s="9">
        <v>2025</v>
      </c>
      <c r="AB87" s="8" t="s">
        <v>16</v>
      </c>
      <c r="AC87" s="29">
        <v>2024</v>
      </c>
      <c r="AD87" s="29">
        <v>2025</v>
      </c>
      <c r="AE87" s="29">
        <v>2024</v>
      </c>
      <c r="AF87" s="29">
        <v>2025</v>
      </c>
      <c r="AG87" s="29">
        <v>2025</v>
      </c>
    </row>
    <row r="88" spans="3:33" x14ac:dyDescent="0.25">
      <c r="C88" t="s">
        <v>31</v>
      </c>
      <c r="D88">
        <v>1</v>
      </c>
      <c r="E88" s="2">
        <v>0</v>
      </c>
      <c r="F88" s="2">
        <v>0</v>
      </c>
      <c r="G88" s="2">
        <v>0</v>
      </c>
      <c r="H88" s="2">
        <v>0</v>
      </c>
      <c r="I88" s="2">
        <v>0</v>
      </c>
      <c r="J88" s="2">
        <v>1490</v>
      </c>
      <c r="K88" s="2">
        <v>0</v>
      </c>
      <c r="L88" s="2">
        <v>1877880</v>
      </c>
      <c r="M88" s="2">
        <v>0</v>
      </c>
      <c r="N88" s="2">
        <v>4104</v>
      </c>
      <c r="O88" s="2">
        <v>0</v>
      </c>
      <c r="P88" s="2">
        <v>44</v>
      </c>
      <c r="Q88" s="3">
        <f>IFERROR(F88/E88-1,0)</f>
        <v>0</v>
      </c>
      <c r="R88" s="3">
        <f>IFERROR(H88/G88-1,0)</f>
        <v>0</v>
      </c>
      <c r="S88" s="3">
        <f>IFERROR(J88/I88-1,0)</f>
        <v>0</v>
      </c>
      <c r="T88" s="3">
        <f>IFERROR(L88/K88-1,0)</f>
        <v>0</v>
      </c>
      <c r="U88" s="3">
        <f>IFERROR(N88/M88-1,0)</f>
        <v>0</v>
      </c>
      <c r="V88" s="3">
        <f>IFERROR(P88/O88-1,0)</f>
        <v>0</v>
      </c>
      <c r="W88" s="3">
        <f>IFERROR(O88/I88,0)</f>
        <v>0</v>
      </c>
      <c r="X88" s="3">
        <f>IFERROR(P88/J88,0)</f>
        <v>2.9530201342281879E-2</v>
      </c>
      <c r="Y88" s="4">
        <f>IFERROR((X88-W88)*100,0)</f>
        <v>2.9530201342281881</v>
      </c>
      <c r="Z88" s="3">
        <f t="shared" ref="Z88:Z119" si="70">IFERROR(AE88/AC88,0)</f>
        <v>0</v>
      </c>
      <c r="AA88" s="3">
        <f t="shared" ref="AA88:AA119" si="71">IFERROR(AF88/($AG88+AD88),0)</f>
        <v>0.26427811280595959</v>
      </c>
      <c r="AB88" s="4">
        <f>IFERROR((AA88-Z88)*100,0)</f>
        <v>26.427811280595957</v>
      </c>
      <c r="AC88" s="30">
        <f t="shared" ref="AC88:AC119" si="72">SUMIFS(E$88:E$159,$C$88:$C$159,$C88,$D$88:$D$159,"&lt;="&amp;$D88)</f>
        <v>0</v>
      </c>
      <c r="AD88" s="30">
        <f t="shared" ref="AD88:AD119" si="73">SUMIFS(F$88:F$159,$C$88:$C$159,$C88,$D$88:$D$159,"&lt;="&amp;$D88)</f>
        <v>0</v>
      </c>
      <c r="AE88" s="30">
        <f t="shared" ref="AE88:AE119" si="74">SUMIFS(I$88:I$159,$C$88:$C$159,$C88,$D$88:$D$159,"&lt;="&amp;$D88)</f>
        <v>0</v>
      </c>
      <c r="AF88" s="30">
        <f t="shared" ref="AF88:AF119" si="75">SUMIFS(J$88:J$159,$C$88:$C$159,$C88,$D$88:$D$159,"&lt;="&amp;$D88)</f>
        <v>1490</v>
      </c>
      <c r="AG88" s="30">
        <f t="shared" ref="AG88:AG119" si="76">SUMIFS(M$88:M$159,$C$88:$C$159,$C88,$D$88:$D$159,12)</f>
        <v>5638</v>
      </c>
    </row>
    <row r="89" spans="3:33" x14ac:dyDescent="0.25">
      <c r="C89" t="s">
        <v>31</v>
      </c>
      <c r="D89">
        <v>2</v>
      </c>
      <c r="E89" s="2">
        <v>14451</v>
      </c>
      <c r="F89" s="2">
        <v>6313</v>
      </c>
      <c r="G89" s="2">
        <v>6990240</v>
      </c>
      <c r="H89" s="2">
        <v>2728530</v>
      </c>
      <c r="I89" s="2">
        <v>4381</v>
      </c>
      <c r="J89" s="2">
        <v>3126</v>
      </c>
      <c r="K89" s="2">
        <v>5097600</v>
      </c>
      <c r="L89" s="2">
        <v>3463730</v>
      </c>
      <c r="M89" s="2">
        <v>9943</v>
      </c>
      <c r="N89" s="2">
        <v>7204</v>
      </c>
      <c r="O89" s="2">
        <v>127</v>
      </c>
      <c r="P89" s="2">
        <v>87</v>
      </c>
      <c r="Q89" s="3">
        <f t="shared" ref="Q89:Q123" si="77">IFERROR(F89/E89-1,0)</f>
        <v>-0.5631444190713446</v>
      </c>
      <c r="R89" s="3">
        <f t="shared" ref="R89:R123" si="78">IFERROR(H89/G89-1,0)</f>
        <v>-0.60966576254892535</v>
      </c>
      <c r="S89" s="3">
        <f t="shared" ref="S89:S123" si="79">IFERROR(J89/I89-1,0)</f>
        <v>-0.28646427756220039</v>
      </c>
      <c r="T89" s="3">
        <f t="shared" ref="T89:T123" si="80">IFERROR(L89/K89-1,0)</f>
        <v>-0.32051749843063404</v>
      </c>
      <c r="U89" s="3">
        <f t="shared" ref="U89:U123" si="81">IFERROR(N89/M89-1,0)</f>
        <v>-0.27547018002614909</v>
      </c>
      <c r="V89" s="3">
        <f t="shared" ref="V89:V123" si="82">IFERROR(P89/O89-1,0)</f>
        <v>-0.31496062992125984</v>
      </c>
      <c r="W89" s="3">
        <f t="shared" ref="W89:W123" si="83">IFERROR(O89/I89,0)</f>
        <v>2.8988815338963705E-2</v>
      </c>
      <c r="X89" s="3">
        <f t="shared" ref="X89:X123" si="84">IFERROR(P89/J89,0)</f>
        <v>2.7831094049904029E-2</v>
      </c>
      <c r="Y89" s="4">
        <f t="shared" ref="Y89:Y123" si="85">IFERROR((X89-W89)*100,0)</f>
        <v>-0.11577212890596759</v>
      </c>
      <c r="Z89" s="3">
        <f t="shared" si="70"/>
        <v>0.30316241090581969</v>
      </c>
      <c r="AA89" s="3">
        <f t="shared" si="71"/>
        <v>0.38624382896828718</v>
      </c>
      <c r="AB89" s="4">
        <f t="shared" ref="AB89:AB152" si="86">IFERROR((AA89-Z89)*100,0)</f>
        <v>8.3081418062467485</v>
      </c>
      <c r="AC89" s="30">
        <f t="shared" si="72"/>
        <v>14451</v>
      </c>
      <c r="AD89" s="30">
        <f t="shared" si="73"/>
        <v>6313</v>
      </c>
      <c r="AE89" s="30">
        <f t="shared" si="74"/>
        <v>4381</v>
      </c>
      <c r="AF89" s="30">
        <f t="shared" si="75"/>
        <v>4616</v>
      </c>
      <c r="AG89" s="30">
        <f t="shared" si="76"/>
        <v>5638</v>
      </c>
    </row>
    <row r="90" spans="3:33" x14ac:dyDescent="0.25">
      <c r="C90" t="s">
        <v>31</v>
      </c>
      <c r="D90">
        <v>3</v>
      </c>
      <c r="E90" s="2">
        <v>10805</v>
      </c>
      <c r="F90" s="2">
        <v>16753</v>
      </c>
      <c r="G90" s="2">
        <v>5053600</v>
      </c>
      <c r="H90" s="2">
        <v>8757000</v>
      </c>
      <c r="I90" s="2">
        <v>6808</v>
      </c>
      <c r="J90" s="2">
        <v>8074</v>
      </c>
      <c r="K90" s="2">
        <v>7747580</v>
      </c>
      <c r="L90" s="2">
        <v>10128190</v>
      </c>
      <c r="M90" s="2">
        <v>13705</v>
      </c>
      <c r="N90" s="2">
        <v>15653</v>
      </c>
      <c r="O90" s="2">
        <v>235</v>
      </c>
      <c r="P90" s="2">
        <v>230</v>
      </c>
      <c r="Q90" s="3">
        <f t="shared" si="77"/>
        <v>0.55048588616381311</v>
      </c>
      <c r="R90" s="3">
        <f t="shared" si="78"/>
        <v>0.73282412537596953</v>
      </c>
      <c r="S90" s="3">
        <f t="shared" si="79"/>
        <v>0.18595769682726204</v>
      </c>
      <c r="T90" s="3">
        <f t="shared" si="80"/>
        <v>0.30727143185355943</v>
      </c>
      <c r="U90" s="3">
        <f t="shared" si="81"/>
        <v>0.14213790587376862</v>
      </c>
      <c r="V90" s="3">
        <f t="shared" si="82"/>
        <v>-2.1276595744680882E-2</v>
      </c>
      <c r="W90" s="3">
        <f t="shared" si="83"/>
        <v>3.4518213866039954E-2</v>
      </c>
      <c r="X90" s="3">
        <f t="shared" si="84"/>
        <v>2.8486499876145651E-2</v>
      </c>
      <c r="Y90" s="4">
        <f t="shared" si="85"/>
        <v>-0.60317139898943029</v>
      </c>
      <c r="Z90" s="3">
        <f t="shared" si="70"/>
        <v>0.44302343997465948</v>
      </c>
      <c r="AA90" s="3">
        <f t="shared" si="71"/>
        <v>0.44209866220735788</v>
      </c>
      <c r="AB90" s="4">
        <f t="shared" si="86"/>
        <v>-9.2477776730159889E-2</v>
      </c>
      <c r="AC90" s="30">
        <f t="shared" si="72"/>
        <v>25256</v>
      </c>
      <c r="AD90" s="30">
        <f t="shared" si="73"/>
        <v>23066</v>
      </c>
      <c r="AE90" s="30">
        <f t="shared" si="74"/>
        <v>11189</v>
      </c>
      <c r="AF90" s="30">
        <f t="shared" si="75"/>
        <v>12690</v>
      </c>
      <c r="AG90" s="30">
        <f t="shared" si="76"/>
        <v>5638</v>
      </c>
    </row>
    <row r="91" spans="3:33" x14ac:dyDescent="0.25">
      <c r="C91" t="s">
        <v>31</v>
      </c>
      <c r="D91">
        <v>4</v>
      </c>
      <c r="E91" s="2">
        <v>11800</v>
      </c>
      <c r="F91" s="2">
        <v>14845</v>
      </c>
      <c r="G91" s="2">
        <v>5825450</v>
      </c>
      <c r="H91" s="2">
        <v>7975440</v>
      </c>
      <c r="I91" s="2">
        <v>8194</v>
      </c>
      <c r="J91" s="2">
        <v>10520</v>
      </c>
      <c r="K91" s="2">
        <v>9714960</v>
      </c>
      <c r="L91" s="2">
        <v>13440620</v>
      </c>
      <c r="M91" s="2">
        <v>17047</v>
      </c>
      <c r="N91" s="2">
        <v>19663</v>
      </c>
      <c r="O91" s="2">
        <v>264</v>
      </c>
      <c r="P91" s="2">
        <v>315</v>
      </c>
      <c r="Q91" s="3">
        <f t="shared" si="77"/>
        <v>0.25805084745762707</v>
      </c>
      <c r="R91" s="3">
        <f t="shared" si="78"/>
        <v>0.36906848397977843</v>
      </c>
      <c r="S91" s="3">
        <f t="shared" si="79"/>
        <v>0.28386624359287294</v>
      </c>
      <c r="T91" s="3">
        <f t="shared" si="80"/>
        <v>0.38349720431170065</v>
      </c>
      <c r="U91" s="3">
        <f t="shared" si="81"/>
        <v>0.1534580864668269</v>
      </c>
      <c r="V91" s="3">
        <f t="shared" si="82"/>
        <v>0.19318181818181812</v>
      </c>
      <c r="W91" s="3">
        <f t="shared" si="83"/>
        <v>3.2218696607273611E-2</v>
      </c>
      <c r="X91" s="3">
        <f t="shared" si="84"/>
        <v>2.994296577946768E-2</v>
      </c>
      <c r="Y91" s="4">
        <f t="shared" si="85"/>
        <v>-0.22757308278059316</v>
      </c>
      <c r="Z91" s="3">
        <f t="shared" si="70"/>
        <v>0.52307318652849744</v>
      </c>
      <c r="AA91" s="3">
        <f t="shared" si="71"/>
        <v>0.53296286941146753</v>
      </c>
      <c r="AB91" s="4">
        <f t="shared" si="86"/>
        <v>0.98896828829700967</v>
      </c>
      <c r="AC91" s="30">
        <f t="shared" si="72"/>
        <v>37056</v>
      </c>
      <c r="AD91" s="30">
        <f t="shared" si="73"/>
        <v>37911</v>
      </c>
      <c r="AE91" s="30">
        <f t="shared" si="74"/>
        <v>19383</v>
      </c>
      <c r="AF91" s="30">
        <f t="shared" si="75"/>
        <v>23210</v>
      </c>
      <c r="AG91" s="30">
        <f t="shared" si="76"/>
        <v>5638</v>
      </c>
    </row>
    <row r="92" spans="3:33" x14ac:dyDescent="0.25">
      <c r="C92" t="s">
        <v>31</v>
      </c>
      <c r="D92">
        <v>5</v>
      </c>
      <c r="E92" s="2">
        <v>0</v>
      </c>
      <c r="F92" s="2">
        <v>0</v>
      </c>
      <c r="G92" s="2">
        <v>0</v>
      </c>
      <c r="H92" s="2">
        <v>0</v>
      </c>
      <c r="I92" s="2">
        <v>5692</v>
      </c>
      <c r="J92" s="2">
        <v>7453</v>
      </c>
      <c r="K92" s="2">
        <v>6775390</v>
      </c>
      <c r="L92" s="2">
        <v>9663620</v>
      </c>
      <c r="M92" s="2">
        <v>11189</v>
      </c>
      <c r="N92" s="2">
        <v>11990</v>
      </c>
      <c r="O92" s="2">
        <v>166</v>
      </c>
      <c r="P92" s="2">
        <v>220</v>
      </c>
      <c r="Q92" s="3">
        <f t="shared" si="77"/>
        <v>0</v>
      </c>
      <c r="R92" s="3">
        <f t="shared" si="78"/>
        <v>0</v>
      </c>
      <c r="S92" s="3">
        <f t="shared" si="79"/>
        <v>0.30938158819395634</v>
      </c>
      <c r="T92" s="3">
        <f t="shared" si="80"/>
        <v>0.42628247230048744</v>
      </c>
      <c r="U92" s="3">
        <f t="shared" si="81"/>
        <v>7.158816694968273E-2</v>
      </c>
      <c r="V92" s="3">
        <f t="shared" si="82"/>
        <v>0.32530120481927716</v>
      </c>
      <c r="W92" s="3">
        <f t="shared" si="83"/>
        <v>2.9163738580463811E-2</v>
      </c>
      <c r="X92" s="3">
        <f t="shared" si="84"/>
        <v>2.9518314772574803E-2</v>
      </c>
      <c r="Y92" s="4">
        <f t="shared" si="85"/>
        <v>3.5457619211099259E-2</v>
      </c>
      <c r="Z92" s="3">
        <f t="shared" si="70"/>
        <v>0.67667854058721932</v>
      </c>
      <c r="AA92" s="3">
        <f t="shared" si="71"/>
        <v>0.704103423729592</v>
      </c>
      <c r="AB92" s="4">
        <f t="shared" si="86"/>
        <v>2.742488314237268</v>
      </c>
      <c r="AC92" s="30">
        <f t="shared" si="72"/>
        <v>37056</v>
      </c>
      <c r="AD92" s="30">
        <f t="shared" si="73"/>
        <v>37911</v>
      </c>
      <c r="AE92" s="30">
        <f t="shared" si="74"/>
        <v>25075</v>
      </c>
      <c r="AF92" s="30">
        <f t="shared" si="75"/>
        <v>30663</v>
      </c>
      <c r="AG92" s="30">
        <f t="shared" si="76"/>
        <v>5638</v>
      </c>
    </row>
    <row r="93" spans="3:33" x14ac:dyDescent="0.25">
      <c r="C93" t="s">
        <v>31</v>
      </c>
      <c r="D93">
        <v>6</v>
      </c>
      <c r="E93" s="2">
        <v>0</v>
      </c>
      <c r="F93" s="2">
        <v>0</v>
      </c>
      <c r="G93" s="2">
        <v>0</v>
      </c>
      <c r="H93" s="2">
        <v>0</v>
      </c>
      <c r="I93" s="2">
        <v>4444</v>
      </c>
      <c r="J93" s="2">
        <v>5374</v>
      </c>
      <c r="K93" s="2">
        <v>5240220</v>
      </c>
      <c r="L93" s="2">
        <v>7019700</v>
      </c>
      <c r="M93" s="2">
        <v>6621</v>
      </c>
      <c r="N93" s="2">
        <v>6447</v>
      </c>
      <c r="O93" s="2">
        <v>124</v>
      </c>
      <c r="P93" s="2">
        <v>169</v>
      </c>
      <c r="Q93" s="3">
        <f t="shared" si="77"/>
        <v>0</v>
      </c>
      <c r="R93" s="3">
        <f t="shared" si="78"/>
        <v>0</v>
      </c>
      <c r="S93" s="3">
        <f t="shared" si="79"/>
        <v>0.20927092709270934</v>
      </c>
      <c r="T93" s="3">
        <f t="shared" si="80"/>
        <v>0.33958116262294324</v>
      </c>
      <c r="U93" s="3">
        <f t="shared" si="81"/>
        <v>-2.6280018124150484E-2</v>
      </c>
      <c r="V93" s="3">
        <f t="shared" si="82"/>
        <v>0.36290322580645151</v>
      </c>
      <c r="W93" s="3">
        <f t="shared" si="83"/>
        <v>2.7902790279027902E-2</v>
      </c>
      <c r="X93" s="3">
        <f t="shared" si="84"/>
        <v>3.144771120208411E-2</v>
      </c>
      <c r="Y93" s="4">
        <f t="shared" si="85"/>
        <v>0.35449209230562079</v>
      </c>
      <c r="Z93" s="3">
        <f t="shared" si="70"/>
        <v>0.79660513816925738</v>
      </c>
      <c r="AA93" s="3">
        <f t="shared" si="71"/>
        <v>0.82750464993455652</v>
      </c>
      <c r="AB93" s="4">
        <f t="shared" si="86"/>
        <v>3.0899511765299148</v>
      </c>
      <c r="AC93" s="30">
        <f t="shared" si="72"/>
        <v>37056</v>
      </c>
      <c r="AD93" s="30">
        <f t="shared" si="73"/>
        <v>37911</v>
      </c>
      <c r="AE93" s="30">
        <f t="shared" si="74"/>
        <v>29519</v>
      </c>
      <c r="AF93" s="30">
        <f t="shared" si="75"/>
        <v>36037</v>
      </c>
      <c r="AG93" s="30">
        <f t="shared" si="76"/>
        <v>5638</v>
      </c>
    </row>
    <row r="94" spans="3:33" x14ac:dyDescent="0.25">
      <c r="C94" t="s">
        <v>31</v>
      </c>
      <c r="D94">
        <v>7</v>
      </c>
      <c r="E94" s="2">
        <v>0</v>
      </c>
      <c r="F94" s="2">
        <v>0</v>
      </c>
      <c r="G94" s="2">
        <v>0</v>
      </c>
      <c r="H94" s="2">
        <v>0</v>
      </c>
      <c r="I94" s="2">
        <v>2587</v>
      </c>
      <c r="J94" s="2">
        <v>2733</v>
      </c>
      <c r="K94" s="2">
        <v>3125180</v>
      </c>
      <c r="L94" s="2">
        <v>3578870</v>
      </c>
      <c r="M94" s="2">
        <v>3959</v>
      </c>
      <c r="N94" s="2">
        <v>3626</v>
      </c>
      <c r="O94" s="2">
        <v>75</v>
      </c>
      <c r="P94" s="2">
        <v>88</v>
      </c>
      <c r="Q94" s="3">
        <f t="shared" si="77"/>
        <v>0</v>
      </c>
      <c r="R94" s="3">
        <f t="shared" si="78"/>
        <v>0</v>
      </c>
      <c r="S94" s="3">
        <f t="shared" si="79"/>
        <v>5.6436026285272556E-2</v>
      </c>
      <c r="T94" s="3">
        <f t="shared" si="80"/>
        <v>0.14517243806756741</v>
      </c>
      <c r="U94" s="3">
        <f t="shared" si="81"/>
        <v>-8.411214953271029E-2</v>
      </c>
      <c r="V94" s="3">
        <f t="shared" si="82"/>
        <v>0.17333333333333334</v>
      </c>
      <c r="W94" s="3">
        <f t="shared" si="83"/>
        <v>2.8991109393119444E-2</v>
      </c>
      <c r="X94" s="3">
        <f t="shared" si="84"/>
        <v>3.2199048664471278E-2</v>
      </c>
      <c r="Y94" s="4">
        <f t="shared" si="85"/>
        <v>0.32079392713518334</v>
      </c>
      <c r="Z94" s="3">
        <f t="shared" si="70"/>
        <v>0.86641839378238339</v>
      </c>
      <c r="AA94" s="3">
        <f t="shared" si="71"/>
        <v>0.89026154446715189</v>
      </c>
      <c r="AB94" s="4">
        <f t="shared" si="86"/>
        <v>2.3843150684768499</v>
      </c>
      <c r="AC94" s="30">
        <f t="shared" si="72"/>
        <v>37056</v>
      </c>
      <c r="AD94" s="30">
        <f t="shared" si="73"/>
        <v>37911</v>
      </c>
      <c r="AE94" s="30">
        <f t="shared" si="74"/>
        <v>32106</v>
      </c>
      <c r="AF94" s="30">
        <f t="shared" si="75"/>
        <v>38770</v>
      </c>
      <c r="AG94" s="30">
        <f t="shared" si="76"/>
        <v>5638</v>
      </c>
    </row>
    <row r="95" spans="3:33" x14ac:dyDescent="0.25">
      <c r="C95" t="s">
        <v>31</v>
      </c>
      <c r="D95">
        <v>8</v>
      </c>
      <c r="E95" s="2">
        <v>13153</v>
      </c>
      <c r="F95" s="2">
        <v>13811</v>
      </c>
      <c r="G95" s="2">
        <v>5552590</v>
      </c>
      <c r="H95" s="2">
        <v>7275900</v>
      </c>
      <c r="I95" s="2">
        <v>5176</v>
      </c>
      <c r="J95" s="2">
        <v>5727</v>
      </c>
      <c r="K95" s="2">
        <v>5551380</v>
      </c>
      <c r="L95" s="2">
        <v>7433440</v>
      </c>
      <c r="M95" s="2">
        <v>11778</v>
      </c>
      <c r="N95" s="2">
        <v>11516</v>
      </c>
      <c r="O95" s="2">
        <v>158</v>
      </c>
      <c r="P95" s="2">
        <v>194</v>
      </c>
      <c r="Q95" s="3">
        <f t="shared" si="77"/>
        <v>5.0026609898882413E-2</v>
      </c>
      <c r="R95" s="3">
        <f t="shared" si="78"/>
        <v>0.31036147095319477</v>
      </c>
      <c r="S95" s="3">
        <f t="shared" si="79"/>
        <v>0.10645285935085003</v>
      </c>
      <c r="T95" s="3">
        <f t="shared" si="80"/>
        <v>0.3390256116497159</v>
      </c>
      <c r="U95" s="3">
        <f t="shared" si="81"/>
        <v>-2.2244863304465956E-2</v>
      </c>
      <c r="V95" s="3">
        <f t="shared" si="82"/>
        <v>0.22784810126582289</v>
      </c>
      <c r="W95" s="3">
        <f t="shared" si="83"/>
        <v>3.0525502318392583E-2</v>
      </c>
      <c r="X95" s="3">
        <f t="shared" si="84"/>
        <v>3.3874628950584948E-2</v>
      </c>
      <c r="Y95" s="4">
        <f t="shared" si="85"/>
        <v>0.33491266321923652</v>
      </c>
      <c r="Z95" s="3">
        <f t="shared" si="70"/>
        <v>0.74253619868947796</v>
      </c>
      <c r="AA95" s="3">
        <f t="shared" si="71"/>
        <v>0.77574965132496509</v>
      </c>
      <c r="AB95" s="4">
        <f t="shared" si="86"/>
        <v>3.321345263548714</v>
      </c>
      <c r="AC95" s="30">
        <f t="shared" si="72"/>
        <v>50209</v>
      </c>
      <c r="AD95" s="30">
        <f t="shared" si="73"/>
        <v>51722</v>
      </c>
      <c r="AE95" s="30">
        <f t="shared" si="74"/>
        <v>37282</v>
      </c>
      <c r="AF95" s="30">
        <f t="shared" si="75"/>
        <v>44497</v>
      </c>
      <c r="AG95" s="30">
        <f t="shared" si="76"/>
        <v>5638</v>
      </c>
    </row>
    <row r="96" spans="3:33" x14ac:dyDescent="0.25">
      <c r="C96" t="s">
        <v>31</v>
      </c>
      <c r="D96">
        <v>9</v>
      </c>
      <c r="E96" s="2">
        <v>13206</v>
      </c>
      <c r="F96" s="2">
        <v>14897</v>
      </c>
      <c r="G96" s="2">
        <v>7305520</v>
      </c>
      <c r="H96" s="2">
        <v>7128910</v>
      </c>
      <c r="I96" s="2">
        <v>8773</v>
      </c>
      <c r="J96" s="2">
        <v>9548</v>
      </c>
      <c r="K96" s="2">
        <v>10716090</v>
      </c>
      <c r="L96" s="2">
        <v>11843560</v>
      </c>
      <c r="M96" s="2">
        <v>15951</v>
      </c>
      <c r="N96" s="2">
        <v>16572</v>
      </c>
      <c r="O96" s="2">
        <v>260</v>
      </c>
      <c r="P96" s="2">
        <v>293</v>
      </c>
      <c r="Q96" s="3">
        <f t="shared" si="77"/>
        <v>0.12804785703468125</v>
      </c>
      <c r="R96" s="3">
        <f t="shared" si="78"/>
        <v>-2.4174870508875457E-2</v>
      </c>
      <c r="S96" s="3">
        <f t="shared" si="79"/>
        <v>8.8339222614840951E-2</v>
      </c>
      <c r="T96" s="3">
        <f t="shared" si="80"/>
        <v>0.10521281549520389</v>
      </c>
      <c r="U96" s="3">
        <f t="shared" si="81"/>
        <v>3.8931728418281075E-2</v>
      </c>
      <c r="V96" s="3">
        <f t="shared" si="82"/>
        <v>0.12692307692307692</v>
      </c>
      <c r="W96" s="3">
        <f t="shared" si="83"/>
        <v>2.9636384361107944E-2</v>
      </c>
      <c r="X96" s="3">
        <f t="shared" si="84"/>
        <v>3.0687054880603269E-2</v>
      </c>
      <c r="Y96" s="4">
        <f t="shared" si="85"/>
        <v>0.10506705194953253</v>
      </c>
      <c r="Z96" s="3">
        <f t="shared" si="70"/>
        <v>0.72624773318615465</v>
      </c>
      <c r="AA96" s="3">
        <f t="shared" si="71"/>
        <v>0.74795521541165566</v>
      </c>
      <c r="AB96" s="4">
        <f t="shared" si="86"/>
        <v>2.1707482225501007</v>
      </c>
      <c r="AC96" s="30">
        <f t="shared" si="72"/>
        <v>63415</v>
      </c>
      <c r="AD96" s="30">
        <f t="shared" si="73"/>
        <v>66619</v>
      </c>
      <c r="AE96" s="30">
        <f t="shared" si="74"/>
        <v>46055</v>
      </c>
      <c r="AF96" s="30">
        <f t="shared" si="75"/>
        <v>54045</v>
      </c>
      <c r="AG96" s="30">
        <f t="shared" si="76"/>
        <v>5638</v>
      </c>
    </row>
    <row r="97" spans="3:33" x14ac:dyDescent="0.25">
      <c r="C97" t="s">
        <v>31</v>
      </c>
      <c r="D97">
        <v>10</v>
      </c>
      <c r="E97" s="2">
        <v>15456</v>
      </c>
      <c r="F97" s="2">
        <v>15012</v>
      </c>
      <c r="G97" s="2">
        <v>7894190</v>
      </c>
      <c r="H97" s="2">
        <v>7468230</v>
      </c>
      <c r="I97" s="2">
        <v>12128</v>
      </c>
      <c r="J97" s="2">
        <v>12324</v>
      </c>
      <c r="K97" s="2">
        <v>15073050</v>
      </c>
      <c r="L97" s="2">
        <v>14948160</v>
      </c>
      <c r="M97" s="2">
        <v>18900</v>
      </c>
      <c r="N97" s="2">
        <v>18887</v>
      </c>
      <c r="O97" s="2">
        <v>379</v>
      </c>
      <c r="P97" s="2">
        <v>373</v>
      </c>
      <c r="Q97" s="3">
        <f t="shared" si="77"/>
        <v>-2.8726708074534146E-2</v>
      </c>
      <c r="R97" s="3">
        <f t="shared" si="78"/>
        <v>-5.3958670870602354E-2</v>
      </c>
      <c r="S97" s="3">
        <f t="shared" si="79"/>
        <v>1.6160949868073926E-2</v>
      </c>
      <c r="T97" s="3">
        <f t="shared" si="80"/>
        <v>-8.2856488899061276E-3</v>
      </c>
      <c r="U97" s="3">
        <f t="shared" si="81"/>
        <v>-6.878306878307372E-4</v>
      </c>
      <c r="V97" s="3">
        <f t="shared" si="82"/>
        <v>-1.5831134564643801E-2</v>
      </c>
      <c r="W97" s="3">
        <f t="shared" si="83"/>
        <v>3.125E-2</v>
      </c>
      <c r="X97" s="3">
        <f t="shared" si="84"/>
        <v>3.0266147354754951E-2</v>
      </c>
      <c r="Y97" s="4">
        <f t="shared" si="85"/>
        <v>-9.838526452450487E-2</v>
      </c>
      <c r="Z97" s="3">
        <f t="shared" si="70"/>
        <v>0.73769826679007489</v>
      </c>
      <c r="AA97" s="3">
        <f t="shared" si="71"/>
        <v>0.7605106051404279</v>
      </c>
      <c r="AB97" s="4">
        <f t="shared" si="86"/>
        <v>2.2812338350353012</v>
      </c>
      <c r="AC97" s="30">
        <f t="shared" si="72"/>
        <v>78871</v>
      </c>
      <c r="AD97" s="30">
        <f t="shared" si="73"/>
        <v>81631</v>
      </c>
      <c r="AE97" s="30">
        <f t="shared" si="74"/>
        <v>58183</v>
      </c>
      <c r="AF97" s="30">
        <f t="shared" si="75"/>
        <v>66369</v>
      </c>
      <c r="AG97" s="30">
        <f t="shared" si="76"/>
        <v>5638</v>
      </c>
    </row>
    <row r="98" spans="3:33" x14ac:dyDescent="0.25">
      <c r="C98" t="s">
        <v>31</v>
      </c>
      <c r="D98">
        <v>11</v>
      </c>
      <c r="E98" s="2">
        <v>0</v>
      </c>
      <c r="F98" s="2">
        <v>0</v>
      </c>
      <c r="G98" s="2">
        <v>0</v>
      </c>
      <c r="H98" s="2">
        <v>0</v>
      </c>
      <c r="I98" s="2">
        <v>7855</v>
      </c>
      <c r="J98" s="2">
        <v>8962</v>
      </c>
      <c r="K98" s="2">
        <v>9627060</v>
      </c>
      <c r="L98" s="2">
        <v>10947050</v>
      </c>
      <c r="M98" s="2">
        <v>10811</v>
      </c>
      <c r="N98" s="2">
        <v>9665</v>
      </c>
      <c r="O98" s="2">
        <v>234</v>
      </c>
      <c r="P98" s="2">
        <v>260</v>
      </c>
      <c r="Q98" s="3">
        <f t="shared" si="77"/>
        <v>0</v>
      </c>
      <c r="R98" s="3">
        <f t="shared" si="78"/>
        <v>0</v>
      </c>
      <c r="S98" s="3">
        <f t="shared" si="79"/>
        <v>0.1409293443666455</v>
      </c>
      <c r="T98" s="3">
        <f t="shared" si="80"/>
        <v>0.1371124725513293</v>
      </c>
      <c r="U98" s="3">
        <f t="shared" si="81"/>
        <v>-0.10600314494496343</v>
      </c>
      <c r="V98" s="3">
        <f t="shared" si="82"/>
        <v>0.11111111111111116</v>
      </c>
      <c r="W98" s="3">
        <f t="shared" si="83"/>
        <v>2.9789942711648632E-2</v>
      </c>
      <c r="X98" s="3">
        <f t="shared" si="84"/>
        <v>2.9011381388083016E-2</v>
      </c>
      <c r="Y98" s="4">
        <f t="shared" si="85"/>
        <v>-7.785613235656158E-2</v>
      </c>
      <c r="Z98" s="3">
        <f t="shared" si="70"/>
        <v>0.83729127309150386</v>
      </c>
      <c r="AA98" s="3">
        <f t="shared" si="71"/>
        <v>0.86320457436203002</v>
      </c>
      <c r="AB98" s="4">
        <f t="shared" si="86"/>
        <v>2.5913301270526157</v>
      </c>
      <c r="AC98" s="30">
        <f t="shared" si="72"/>
        <v>78871</v>
      </c>
      <c r="AD98" s="30">
        <f t="shared" si="73"/>
        <v>81631</v>
      </c>
      <c r="AE98" s="30">
        <f t="shared" si="74"/>
        <v>66038</v>
      </c>
      <c r="AF98" s="30">
        <f t="shared" si="75"/>
        <v>75331</v>
      </c>
      <c r="AG98" s="30">
        <f t="shared" si="76"/>
        <v>5638</v>
      </c>
    </row>
    <row r="99" spans="3:33" x14ac:dyDescent="0.25">
      <c r="C99" t="s">
        <v>31</v>
      </c>
      <c r="D99">
        <v>12</v>
      </c>
      <c r="E99" s="2">
        <v>0</v>
      </c>
      <c r="F99" s="2">
        <v>0</v>
      </c>
      <c r="G99" s="2">
        <v>0</v>
      </c>
      <c r="H99" s="2">
        <v>0</v>
      </c>
      <c r="I99" s="2">
        <v>5039</v>
      </c>
      <c r="J99" s="2">
        <v>4919</v>
      </c>
      <c r="K99" s="2">
        <v>6433440</v>
      </c>
      <c r="L99" s="2">
        <v>6012480</v>
      </c>
      <c r="M99" s="2">
        <v>5638</v>
      </c>
      <c r="N99" s="2">
        <v>4586</v>
      </c>
      <c r="O99" s="2">
        <v>134</v>
      </c>
      <c r="P99" s="2">
        <v>160</v>
      </c>
      <c r="Q99" s="3">
        <f t="shared" si="77"/>
        <v>0</v>
      </c>
      <c r="R99" s="3">
        <f t="shared" si="78"/>
        <v>0</v>
      </c>
      <c r="S99" s="3">
        <f t="shared" si="79"/>
        <v>-2.38142488589006E-2</v>
      </c>
      <c r="T99" s="3">
        <f t="shared" si="80"/>
        <v>-6.5433111989853021E-2</v>
      </c>
      <c r="U99" s="3">
        <f t="shared" si="81"/>
        <v>-0.18659098971266408</v>
      </c>
      <c r="V99" s="3">
        <f t="shared" si="82"/>
        <v>0.19402985074626855</v>
      </c>
      <c r="W99" s="3">
        <f t="shared" si="83"/>
        <v>2.6592577892438976E-2</v>
      </c>
      <c r="X99" s="3">
        <f t="shared" si="84"/>
        <v>3.2526936369180727E-2</v>
      </c>
      <c r="Y99" s="4">
        <f t="shared" si="85"/>
        <v>0.59343584767417512</v>
      </c>
      <c r="Z99" s="3">
        <f t="shared" si="70"/>
        <v>0.90118040851517034</v>
      </c>
      <c r="AA99" s="3">
        <f t="shared" si="71"/>
        <v>0.91957052332443368</v>
      </c>
      <c r="AB99" s="4">
        <f t="shared" si="86"/>
        <v>1.8390114809263336</v>
      </c>
      <c r="AC99" s="30">
        <f t="shared" si="72"/>
        <v>78871</v>
      </c>
      <c r="AD99" s="30">
        <f t="shared" si="73"/>
        <v>81631</v>
      </c>
      <c r="AE99" s="30">
        <f t="shared" si="74"/>
        <v>71077</v>
      </c>
      <c r="AF99" s="30">
        <f t="shared" si="75"/>
        <v>80250</v>
      </c>
      <c r="AG99" s="30">
        <f t="shared" si="76"/>
        <v>5638</v>
      </c>
    </row>
    <row r="100" spans="3:33" x14ac:dyDescent="0.25">
      <c r="C100" t="s">
        <v>32</v>
      </c>
      <c r="D100">
        <v>1</v>
      </c>
      <c r="E100" s="2">
        <v>0</v>
      </c>
      <c r="F100" s="2">
        <v>0</v>
      </c>
      <c r="G100" s="2">
        <v>0</v>
      </c>
      <c r="H100" s="2">
        <v>0</v>
      </c>
      <c r="I100" s="2">
        <v>0</v>
      </c>
      <c r="J100" s="2">
        <v>1297</v>
      </c>
      <c r="K100" s="2">
        <v>0</v>
      </c>
      <c r="L100" s="2">
        <v>1545590</v>
      </c>
      <c r="M100" s="2">
        <v>0</v>
      </c>
      <c r="N100" s="2">
        <v>4524</v>
      </c>
      <c r="O100" s="2">
        <v>0</v>
      </c>
      <c r="P100" s="2">
        <v>66</v>
      </c>
      <c r="Q100" s="3">
        <f t="shared" si="77"/>
        <v>0</v>
      </c>
      <c r="R100" s="3">
        <f t="shared" si="78"/>
        <v>0</v>
      </c>
      <c r="S100" s="3">
        <f t="shared" si="79"/>
        <v>0</v>
      </c>
      <c r="T100" s="3">
        <f t="shared" si="80"/>
        <v>0</v>
      </c>
      <c r="U100" s="3">
        <f t="shared" si="81"/>
        <v>0</v>
      </c>
      <c r="V100" s="3">
        <f t="shared" si="82"/>
        <v>0</v>
      </c>
      <c r="W100" s="3">
        <f t="shared" si="83"/>
        <v>0</v>
      </c>
      <c r="X100" s="3">
        <f t="shared" si="84"/>
        <v>5.0886661526599847E-2</v>
      </c>
      <c r="Y100" s="4">
        <f t="shared" si="85"/>
        <v>5.088666152659985</v>
      </c>
      <c r="Z100" s="3">
        <f t="shared" si="70"/>
        <v>0</v>
      </c>
      <c r="AA100" s="3">
        <f t="shared" si="71"/>
        <v>0.22031595039918464</v>
      </c>
      <c r="AB100" s="4">
        <f t="shared" si="86"/>
        <v>22.031595039918464</v>
      </c>
      <c r="AC100" s="30">
        <f t="shared" si="72"/>
        <v>0</v>
      </c>
      <c r="AD100" s="30">
        <f t="shared" si="73"/>
        <v>0</v>
      </c>
      <c r="AE100" s="30">
        <f t="shared" si="74"/>
        <v>0</v>
      </c>
      <c r="AF100" s="30">
        <f t="shared" si="75"/>
        <v>1297</v>
      </c>
      <c r="AG100" s="30">
        <f t="shared" si="76"/>
        <v>5887</v>
      </c>
    </row>
    <row r="101" spans="3:33" x14ac:dyDescent="0.25">
      <c r="C101" t="s">
        <v>32</v>
      </c>
      <c r="D101">
        <v>2</v>
      </c>
      <c r="E101" s="2">
        <v>6254</v>
      </c>
      <c r="F101" s="2">
        <v>10282</v>
      </c>
      <c r="G101" s="2">
        <v>3335510</v>
      </c>
      <c r="H101" s="2">
        <v>4952760</v>
      </c>
      <c r="I101" s="2">
        <v>1876</v>
      </c>
      <c r="J101" s="2">
        <v>4001</v>
      </c>
      <c r="K101" s="2">
        <v>2411390</v>
      </c>
      <c r="L101" s="2">
        <v>4613650</v>
      </c>
      <c r="M101" s="2">
        <v>4273</v>
      </c>
      <c r="N101" s="2">
        <v>10647</v>
      </c>
      <c r="O101" s="2">
        <v>105</v>
      </c>
      <c r="P101" s="2">
        <v>158</v>
      </c>
      <c r="Q101" s="3">
        <f t="shared" si="77"/>
        <v>0.64406779661016955</v>
      </c>
      <c r="R101" s="3">
        <f t="shared" si="78"/>
        <v>0.48485838747298016</v>
      </c>
      <c r="S101" s="3">
        <f t="shared" si="79"/>
        <v>1.1327292110874199</v>
      </c>
      <c r="T101" s="3">
        <f t="shared" si="80"/>
        <v>0.91327408673006016</v>
      </c>
      <c r="U101" s="3">
        <f t="shared" si="81"/>
        <v>1.4916920196583199</v>
      </c>
      <c r="V101" s="3">
        <f t="shared" si="82"/>
        <v>0.50476190476190474</v>
      </c>
      <c r="W101" s="3">
        <f t="shared" si="83"/>
        <v>5.5970149253731345E-2</v>
      </c>
      <c r="X101" s="3">
        <f t="shared" si="84"/>
        <v>3.949012746813297E-2</v>
      </c>
      <c r="Y101" s="4">
        <f t="shared" si="85"/>
        <v>-1.6480021785598375</v>
      </c>
      <c r="Z101" s="3">
        <f t="shared" si="70"/>
        <v>0.29996802046690119</v>
      </c>
      <c r="AA101" s="3">
        <f t="shared" si="71"/>
        <v>0.32766404848784714</v>
      </c>
      <c r="AB101" s="4">
        <f t="shared" si="86"/>
        <v>2.7696028020945951</v>
      </c>
      <c r="AC101" s="30">
        <f t="shared" si="72"/>
        <v>6254</v>
      </c>
      <c r="AD101" s="30">
        <f t="shared" si="73"/>
        <v>10282</v>
      </c>
      <c r="AE101" s="30">
        <f t="shared" si="74"/>
        <v>1876</v>
      </c>
      <c r="AF101" s="30">
        <f t="shared" si="75"/>
        <v>5298</v>
      </c>
      <c r="AG101" s="30">
        <f t="shared" si="76"/>
        <v>5887</v>
      </c>
    </row>
    <row r="102" spans="3:33" x14ac:dyDescent="0.25">
      <c r="C102" t="s">
        <v>32</v>
      </c>
      <c r="D102">
        <v>3</v>
      </c>
      <c r="E102" s="2">
        <v>18077</v>
      </c>
      <c r="F102" s="2">
        <v>13181</v>
      </c>
      <c r="G102" s="2">
        <v>8417630</v>
      </c>
      <c r="H102" s="2">
        <v>6069790</v>
      </c>
      <c r="I102" s="2">
        <v>8023</v>
      </c>
      <c r="J102" s="2">
        <v>7871</v>
      </c>
      <c r="K102" s="2">
        <v>9414820</v>
      </c>
      <c r="L102" s="2">
        <v>8981180</v>
      </c>
      <c r="M102" s="2">
        <v>14069</v>
      </c>
      <c r="N102" s="2">
        <v>15660</v>
      </c>
      <c r="O102" s="2">
        <v>258</v>
      </c>
      <c r="P102" s="2">
        <v>297</v>
      </c>
      <c r="Q102" s="3">
        <f t="shared" si="77"/>
        <v>-0.27084140067489071</v>
      </c>
      <c r="R102" s="3">
        <f t="shared" si="78"/>
        <v>-0.27891936328871669</v>
      </c>
      <c r="S102" s="3">
        <f t="shared" si="79"/>
        <v>-1.8945531596659571E-2</v>
      </c>
      <c r="T102" s="3">
        <f t="shared" si="80"/>
        <v>-4.6059298000386661E-2</v>
      </c>
      <c r="U102" s="3">
        <f t="shared" si="81"/>
        <v>0.11308550714336474</v>
      </c>
      <c r="V102" s="3">
        <f t="shared" si="82"/>
        <v>0.15116279069767447</v>
      </c>
      <c r="W102" s="3">
        <f t="shared" si="83"/>
        <v>3.2157547052224851E-2</v>
      </c>
      <c r="X102" s="3">
        <f t="shared" si="84"/>
        <v>3.7733451912082328E-2</v>
      </c>
      <c r="Y102" s="4">
        <f t="shared" si="85"/>
        <v>0.55759048598574767</v>
      </c>
      <c r="Z102" s="3">
        <f t="shared" si="70"/>
        <v>0.40684723192634908</v>
      </c>
      <c r="AA102" s="3">
        <f t="shared" si="71"/>
        <v>0.44868824531516183</v>
      </c>
      <c r="AB102" s="4">
        <f t="shared" si="86"/>
        <v>4.1841013388812742</v>
      </c>
      <c r="AC102" s="30">
        <f t="shared" si="72"/>
        <v>24331</v>
      </c>
      <c r="AD102" s="30">
        <f t="shared" si="73"/>
        <v>23463</v>
      </c>
      <c r="AE102" s="30">
        <f t="shared" si="74"/>
        <v>9899</v>
      </c>
      <c r="AF102" s="30">
        <f t="shared" si="75"/>
        <v>13169</v>
      </c>
      <c r="AG102" s="30">
        <f t="shared" si="76"/>
        <v>5887</v>
      </c>
    </row>
    <row r="103" spans="3:33" x14ac:dyDescent="0.25">
      <c r="C103" t="s">
        <v>32</v>
      </c>
      <c r="D103">
        <v>4</v>
      </c>
      <c r="E103" s="2">
        <v>14085</v>
      </c>
      <c r="F103" s="2">
        <v>14390</v>
      </c>
      <c r="G103" s="2">
        <v>7117560</v>
      </c>
      <c r="H103" s="2">
        <v>7482520</v>
      </c>
      <c r="I103" s="2">
        <v>10847</v>
      </c>
      <c r="J103" s="2">
        <v>10339</v>
      </c>
      <c r="K103" s="2">
        <v>12817800</v>
      </c>
      <c r="L103" s="2">
        <v>12147130</v>
      </c>
      <c r="M103" s="2">
        <v>16909</v>
      </c>
      <c r="N103" s="2">
        <v>19334</v>
      </c>
      <c r="O103" s="2">
        <v>398</v>
      </c>
      <c r="P103" s="2">
        <v>377</v>
      </c>
      <c r="Q103" s="3">
        <f t="shared" si="77"/>
        <v>2.1654242101526444E-2</v>
      </c>
      <c r="R103" s="3">
        <f t="shared" si="78"/>
        <v>5.1275999078335799E-2</v>
      </c>
      <c r="S103" s="3">
        <f t="shared" si="79"/>
        <v>-4.683322577671245E-2</v>
      </c>
      <c r="T103" s="3">
        <f t="shared" si="80"/>
        <v>-5.2323331616970115E-2</v>
      </c>
      <c r="U103" s="3">
        <f t="shared" si="81"/>
        <v>0.14341474954166422</v>
      </c>
      <c r="V103" s="3">
        <f t="shared" si="82"/>
        <v>-5.2763819095477338E-2</v>
      </c>
      <c r="W103" s="3">
        <f t="shared" si="83"/>
        <v>3.6692172951046376E-2</v>
      </c>
      <c r="X103" s="3">
        <f t="shared" si="84"/>
        <v>3.6463874649385823E-2</v>
      </c>
      <c r="Y103" s="4">
        <f t="shared" si="85"/>
        <v>-2.2829830166055248E-2</v>
      </c>
      <c r="Z103" s="3">
        <f t="shared" si="70"/>
        <v>0.54003540191586841</v>
      </c>
      <c r="AA103" s="3">
        <f t="shared" si="71"/>
        <v>0.53744855967078187</v>
      </c>
      <c r="AB103" s="4">
        <f t="shared" si="86"/>
        <v>-0.25868422450865403</v>
      </c>
      <c r="AC103" s="30">
        <f t="shared" si="72"/>
        <v>38416</v>
      </c>
      <c r="AD103" s="30">
        <f t="shared" si="73"/>
        <v>37853</v>
      </c>
      <c r="AE103" s="30">
        <f t="shared" si="74"/>
        <v>20746</v>
      </c>
      <c r="AF103" s="30">
        <f t="shared" si="75"/>
        <v>23508</v>
      </c>
      <c r="AG103" s="30">
        <f t="shared" si="76"/>
        <v>5887</v>
      </c>
    </row>
    <row r="104" spans="3:33" x14ac:dyDescent="0.25">
      <c r="C104" t="s">
        <v>32</v>
      </c>
      <c r="D104">
        <v>5</v>
      </c>
      <c r="E104" s="2">
        <v>0</v>
      </c>
      <c r="F104" s="2">
        <v>0</v>
      </c>
      <c r="G104" s="2">
        <v>0</v>
      </c>
      <c r="H104" s="2">
        <v>0</v>
      </c>
      <c r="I104" s="2">
        <v>6526</v>
      </c>
      <c r="J104" s="2">
        <v>6330</v>
      </c>
      <c r="K104" s="2">
        <v>7825760</v>
      </c>
      <c r="L104" s="2">
        <v>7550930</v>
      </c>
      <c r="M104" s="2">
        <v>10140</v>
      </c>
      <c r="N104" s="2">
        <v>12729</v>
      </c>
      <c r="O104" s="2">
        <v>243</v>
      </c>
      <c r="P104" s="2">
        <v>275</v>
      </c>
      <c r="Q104" s="3">
        <f t="shared" si="77"/>
        <v>0</v>
      </c>
      <c r="R104" s="3">
        <f t="shared" si="78"/>
        <v>0</v>
      </c>
      <c r="S104" s="3">
        <f t="shared" si="79"/>
        <v>-3.0033711308611655E-2</v>
      </c>
      <c r="T104" s="3">
        <f t="shared" si="80"/>
        <v>-3.5118633845147351E-2</v>
      </c>
      <c r="U104" s="3">
        <f t="shared" si="81"/>
        <v>0.2553254437869823</v>
      </c>
      <c r="V104" s="3">
        <f t="shared" si="82"/>
        <v>0.13168724279835398</v>
      </c>
      <c r="W104" s="3">
        <f t="shared" si="83"/>
        <v>3.7235672693840025E-2</v>
      </c>
      <c r="X104" s="3">
        <f t="shared" si="84"/>
        <v>4.3443917851500792E-2</v>
      </c>
      <c r="Y104" s="4">
        <f t="shared" si="85"/>
        <v>0.62082451576607678</v>
      </c>
      <c r="Z104" s="3">
        <f t="shared" si="70"/>
        <v>0.70991253644314867</v>
      </c>
      <c r="AA104" s="3">
        <f t="shared" si="71"/>
        <v>0.68216735253772287</v>
      </c>
      <c r="AB104" s="4">
        <f t="shared" si="86"/>
        <v>-2.7745183905425796</v>
      </c>
      <c r="AC104" s="30">
        <f t="shared" si="72"/>
        <v>38416</v>
      </c>
      <c r="AD104" s="30">
        <f t="shared" si="73"/>
        <v>37853</v>
      </c>
      <c r="AE104" s="30">
        <f t="shared" si="74"/>
        <v>27272</v>
      </c>
      <c r="AF104" s="30">
        <f t="shared" si="75"/>
        <v>29838</v>
      </c>
      <c r="AG104" s="30">
        <f t="shared" si="76"/>
        <v>5887</v>
      </c>
    </row>
    <row r="105" spans="3:33" x14ac:dyDescent="0.25">
      <c r="C105" t="s">
        <v>32</v>
      </c>
      <c r="D105">
        <v>6</v>
      </c>
      <c r="E105" s="2">
        <v>0</v>
      </c>
      <c r="F105" s="2">
        <v>0</v>
      </c>
      <c r="G105" s="2">
        <v>0</v>
      </c>
      <c r="H105" s="2">
        <v>0</v>
      </c>
      <c r="I105" s="2">
        <v>4589</v>
      </c>
      <c r="J105" s="2">
        <v>4406</v>
      </c>
      <c r="K105" s="2">
        <v>5503020</v>
      </c>
      <c r="L105" s="2">
        <v>5495170</v>
      </c>
      <c r="M105" s="2">
        <v>5366</v>
      </c>
      <c r="N105" s="2">
        <v>8100</v>
      </c>
      <c r="O105" s="2">
        <v>185</v>
      </c>
      <c r="P105" s="2">
        <v>223</v>
      </c>
      <c r="Q105" s="3">
        <f t="shared" si="77"/>
        <v>0</v>
      </c>
      <c r="R105" s="3">
        <f t="shared" si="78"/>
        <v>0</v>
      </c>
      <c r="S105" s="3">
        <f t="shared" si="79"/>
        <v>-3.9877969056439366E-2</v>
      </c>
      <c r="T105" s="3">
        <f t="shared" si="80"/>
        <v>-1.426489454881108E-3</v>
      </c>
      <c r="U105" s="3">
        <f t="shared" si="81"/>
        <v>0.50950428624673871</v>
      </c>
      <c r="V105" s="3">
        <f t="shared" si="82"/>
        <v>0.20540540540540531</v>
      </c>
      <c r="W105" s="3">
        <f t="shared" si="83"/>
        <v>4.0313793854870342E-2</v>
      </c>
      <c r="X105" s="3">
        <f t="shared" si="84"/>
        <v>5.0612800726282339E-2</v>
      </c>
      <c r="Y105" s="4">
        <f t="shared" si="85"/>
        <v>1.0299006871411998</v>
      </c>
      <c r="Z105" s="3">
        <f t="shared" si="70"/>
        <v>0.82936797167846732</v>
      </c>
      <c r="AA105" s="3">
        <f t="shared" si="71"/>
        <v>0.78289894833104712</v>
      </c>
      <c r="AB105" s="4">
        <f t="shared" si="86"/>
        <v>-4.6469023347420197</v>
      </c>
      <c r="AC105" s="30">
        <f t="shared" si="72"/>
        <v>38416</v>
      </c>
      <c r="AD105" s="30">
        <f t="shared" si="73"/>
        <v>37853</v>
      </c>
      <c r="AE105" s="30">
        <f t="shared" si="74"/>
        <v>31861</v>
      </c>
      <c r="AF105" s="30">
        <f t="shared" si="75"/>
        <v>34244</v>
      </c>
      <c r="AG105" s="30">
        <f t="shared" si="76"/>
        <v>5887</v>
      </c>
    </row>
    <row r="106" spans="3:33" x14ac:dyDescent="0.25">
      <c r="C106" t="s">
        <v>32</v>
      </c>
      <c r="D106">
        <v>7</v>
      </c>
      <c r="E106" s="2">
        <v>0</v>
      </c>
      <c r="F106" s="2">
        <v>0</v>
      </c>
      <c r="G106" s="2">
        <v>0</v>
      </c>
      <c r="H106" s="2">
        <v>0</v>
      </c>
      <c r="I106" s="2">
        <v>2275</v>
      </c>
      <c r="J106" s="2">
        <v>2375</v>
      </c>
      <c r="K106" s="2">
        <v>2786310</v>
      </c>
      <c r="L106" s="2">
        <v>2956640</v>
      </c>
      <c r="M106" s="2">
        <v>2970</v>
      </c>
      <c r="N106" s="2">
        <v>5604</v>
      </c>
      <c r="O106" s="2">
        <v>121</v>
      </c>
      <c r="P106" s="2">
        <v>121</v>
      </c>
      <c r="Q106" s="3">
        <f t="shared" si="77"/>
        <v>0</v>
      </c>
      <c r="R106" s="3">
        <f t="shared" si="78"/>
        <v>0</v>
      </c>
      <c r="S106" s="3">
        <f t="shared" si="79"/>
        <v>4.3956043956044022E-2</v>
      </c>
      <c r="T106" s="3">
        <f t="shared" si="80"/>
        <v>6.1131029928471747E-2</v>
      </c>
      <c r="U106" s="3">
        <f t="shared" si="81"/>
        <v>0.88686868686868681</v>
      </c>
      <c r="V106" s="3">
        <f t="shared" si="82"/>
        <v>0</v>
      </c>
      <c r="W106" s="3">
        <f t="shared" si="83"/>
        <v>5.3186813186813189E-2</v>
      </c>
      <c r="X106" s="3">
        <f t="shared" si="84"/>
        <v>5.094736842105263E-2</v>
      </c>
      <c r="Y106" s="4">
        <f t="shared" si="85"/>
        <v>-0.22394447657605593</v>
      </c>
      <c r="Z106" s="3">
        <f t="shared" si="70"/>
        <v>0.88858808829654312</v>
      </c>
      <c r="AA106" s="3">
        <f t="shared" si="71"/>
        <v>0.83719707361682671</v>
      </c>
      <c r="AB106" s="4">
        <f t="shared" si="86"/>
        <v>-5.1391014679716402</v>
      </c>
      <c r="AC106" s="30">
        <f t="shared" si="72"/>
        <v>38416</v>
      </c>
      <c r="AD106" s="30">
        <f t="shared" si="73"/>
        <v>37853</v>
      </c>
      <c r="AE106" s="30">
        <f t="shared" si="74"/>
        <v>34136</v>
      </c>
      <c r="AF106" s="30">
        <f t="shared" si="75"/>
        <v>36619</v>
      </c>
      <c r="AG106" s="30">
        <f t="shared" si="76"/>
        <v>5887</v>
      </c>
    </row>
    <row r="107" spans="3:33" x14ac:dyDescent="0.25">
      <c r="C107" t="s">
        <v>32</v>
      </c>
      <c r="D107">
        <v>8</v>
      </c>
      <c r="E107" s="2">
        <v>11210</v>
      </c>
      <c r="F107" s="2">
        <v>13668</v>
      </c>
      <c r="G107" s="2">
        <v>4817580</v>
      </c>
      <c r="H107" s="2">
        <v>6453530</v>
      </c>
      <c r="I107" s="2">
        <v>4749</v>
      </c>
      <c r="J107" s="2">
        <v>5606</v>
      </c>
      <c r="K107" s="2">
        <v>5102770</v>
      </c>
      <c r="L107" s="2">
        <v>6602000</v>
      </c>
      <c r="M107" s="2">
        <v>9272</v>
      </c>
      <c r="N107" s="2">
        <v>13480</v>
      </c>
      <c r="O107" s="2">
        <v>159</v>
      </c>
      <c r="P107" s="2">
        <v>186</v>
      </c>
      <c r="Q107" s="3">
        <f t="shared" si="77"/>
        <v>0.21926851025869754</v>
      </c>
      <c r="R107" s="3">
        <f t="shared" si="78"/>
        <v>0.33957920781803308</v>
      </c>
      <c r="S107" s="3">
        <f t="shared" si="79"/>
        <v>0.18045904400926505</v>
      </c>
      <c r="T107" s="3">
        <f t="shared" si="80"/>
        <v>0.29380708909082709</v>
      </c>
      <c r="U107" s="3">
        <f t="shared" si="81"/>
        <v>0.45383951682484902</v>
      </c>
      <c r="V107" s="3">
        <f t="shared" si="82"/>
        <v>0.16981132075471694</v>
      </c>
      <c r="W107" s="3">
        <f t="shared" si="83"/>
        <v>3.3480732785849655E-2</v>
      </c>
      <c r="X107" s="3">
        <f t="shared" si="84"/>
        <v>3.3178737067427758E-2</v>
      </c>
      <c r="Y107" s="4">
        <f t="shared" si="85"/>
        <v>-3.0199571842189771E-2</v>
      </c>
      <c r="Z107" s="3">
        <f t="shared" si="70"/>
        <v>0.78356103655341958</v>
      </c>
      <c r="AA107" s="3">
        <f t="shared" si="71"/>
        <v>0.73552466555183948</v>
      </c>
      <c r="AB107" s="4">
        <f t="shared" si="86"/>
        <v>-4.8036371001580092</v>
      </c>
      <c r="AC107" s="30">
        <f t="shared" si="72"/>
        <v>49626</v>
      </c>
      <c r="AD107" s="30">
        <f t="shared" si="73"/>
        <v>51521</v>
      </c>
      <c r="AE107" s="30">
        <f t="shared" si="74"/>
        <v>38885</v>
      </c>
      <c r="AF107" s="30">
        <f t="shared" si="75"/>
        <v>42225</v>
      </c>
      <c r="AG107" s="30">
        <f t="shared" si="76"/>
        <v>5887</v>
      </c>
    </row>
    <row r="108" spans="3:33" x14ac:dyDescent="0.25">
      <c r="C108" t="s">
        <v>32</v>
      </c>
      <c r="D108">
        <v>9</v>
      </c>
      <c r="E108" s="2">
        <v>15407</v>
      </c>
      <c r="F108" s="2">
        <v>17066</v>
      </c>
      <c r="G108" s="2">
        <v>8377860</v>
      </c>
      <c r="H108" s="2">
        <v>9226810</v>
      </c>
      <c r="I108" s="2">
        <v>9041</v>
      </c>
      <c r="J108" s="2">
        <v>10223</v>
      </c>
      <c r="K108" s="2">
        <v>11124650</v>
      </c>
      <c r="L108" s="2">
        <v>12932290</v>
      </c>
      <c r="M108" s="2">
        <v>15309</v>
      </c>
      <c r="N108" s="2">
        <v>19975</v>
      </c>
      <c r="O108" s="2">
        <v>329</v>
      </c>
      <c r="P108" s="2">
        <v>348</v>
      </c>
      <c r="Q108" s="3">
        <f t="shared" si="77"/>
        <v>0.10767832803271249</v>
      </c>
      <c r="R108" s="3">
        <f t="shared" si="78"/>
        <v>0.10133255986612344</v>
      </c>
      <c r="S108" s="3">
        <f t="shared" si="79"/>
        <v>0.13073775024886625</v>
      </c>
      <c r="T108" s="3">
        <f t="shared" si="80"/>
        <v>0.16248960641458376</v>
      </c>
      <c r="U108" s="3">
        <f t="shared" si="81"/>
        <v>0.304788033183095</v>
      </c>
      <c r="V108" s="3">
        <f t="shared" si="82"/>
        <v>5.7750759878419489E-2</v>
      </c>
      <c r="W108" s="3">
        <f t="shared" si="83"/>
        <v>3.6389779891604912E-2</v>
      </c>
      <c r="X108" s="3">
        <f t="shared" si="84"/>
        <v>3.404088819328964E-2</v>
      </c>
      <c r="Y108" s="4">
        <f t="shared" si="85"/>
        <v>-0.23488916983152724</v>
      </c>
      <c r="Z108" s="3">
        <f t="shared" si="70"/>
        <v>0.73694893361831681</v>
      </c>
      <c r="AA108" s="3">
        <f t="shared" si="71"/>
        <v>0.70424577704970859</v>
      </c>
      <c r="AB108" s="4">
        <f t="shared" si="86"/>
        <v>-3.2703156568608227</v>
      </c>
      <c r="AC108" s="30">
        <f t="shared" si="72"/>
        <v>65033</v>
      </c>
      <c r="AD108" s="30">
        <f t="shared" si="73"/>
        <v>68587</v>
      </c>
      <c r="AE108" s="30">
        <f t="shared" si="74"/>
        <v>47926</v>
      </c>
      <c r="AF108" s="30">
        <f t="shared" si="75"/>
        <v>52448</v>
      </c>
      <c r="AG108" s="30">
        <f t="shared" si="76"/>
        <v>5887</v>
      </c>
    </row>
    <row r="109" spans="3:33" x14ac:dyDescent="0.25">
      <c r="C109" t="s">
        <v>32</v>
      </c>
      <c r="D109">
        <v>10</v>
      </c>
      <c r="E109" s="2">
        <v>16729</v>
      </c>
      <c r="F109" s="2">
        <v>14118</v>
      </c>
      <c r="G109" s="2">
        <v>7359200</v>
      </c>
      <c r="H109" s="2">
        <v>6862770</v>
      </c>
      <c r="I109" s="2">
        <v>12258</v>
      </c>
      <c r="J109" s="2">
        <v>11928</v>
      </c>
      <c r="K109" s="2">
        <v>14080740</v>
      </c>
      <c r="L109" s="2">
        <v>14412420</v>
      </c>
      <c r="M109" s="2">
        <v>19322</v>
      </c>
      <c r="N109" s="2">
        <v>21756</v>
      </c>
      <c r="O109" s="2">
        <v>458</v>
      </c>
      <c r="P109" s="2">
        <v>409</v>
      </c>
      <c r="Q109" s="3">
        <f t="shared" si="77"/>
        <v>-0.15607627473250041</v>
      </c>
      <c r="R109" s="3">
        <f t="shared" si="78"/>
        <v>-6.7457060550059844E-2</v>
      </c>
      <c r="S109" s="3">
        <f t="shared" si="79"/>
        <v>-2.6921194322075404E-2</v>
      </c>
      <c r="T109" s="3">
        <f t="shared" si="80"/>
        <v>2.3555580175473656E-2</v>
      </c>
      <c r="U109" s="3">
        <f t="shared" si="81"/>
        <v>0.12597039643929198</v>
      </c>
      <c r="V109" s="3">
        <f t="shared" si="82"/>
        <v>-0.10698689956331875</v>
      </c>
      <c r="W109" s="3">
        <f t="shared" si="83"/>
        <v>3.7363354543971286E-2</v>
      </c>
      <c r="X109" s="3">
        <f t="shared" si="84"/>
        <v>3.4289067739771965E-2</v>
      </c>
      <c r="Y109" s="4">
        <f t="shared" si="85"/>
        <v>-0.3074286804199321</v>
      </c>
      <c r="Z109" s="3">
        <f t="shared" si="70"/>
        <v>0.73608766908832957</v>
      </c>
      <c r="AA109" s="3">
        <f t="shared" si="71"/>
        <v>0.72665703449521402</v>
      </c>
      <c r="AB109" s="4">
        <f t="shared" si="86"/>
        <v>-0.943063459311555</v>
      </c>
      <c r="AC109" s="30">
        <f t="shared" si="72"/>
        <v>81762</v>
      </c>
      <c r="AD109" s="30">
        <f t="shared" si="73"/>
        <v>82705</v>
      </c>
      <c r="AE109" s="30">
        <f t="shared" si="74"/>
        <v>60184</v>
      </c>
      <c r="AF109" s="30">
        <f t="shared" si="75"/>
        <v>64376</v>
      </c>
      <c r="AG109" s="30">
        <f t="shared" si="76"/>
        <v>5887</v>
      </c>
    </row>
    <row r="110" spans="3:33" x14ac:dyDescent="0.25">
      <c r="C110" t="s">
        <v>32</v>
      </c>
      <c r="D110">
        <v>11</v>
      </c>
      <c r="E110" s="2">
        <v>0</v>
      </c>
      <c r="F110" s="2">
        <v>0</v>
      </c>
      <c r="G110" s="2">
        <v>0</v>
      </c>
      <c r="H110" s="2">
        <v>0</v>
      </c>
      <c r="I110" s="2">
        <v>8304</v>
      </c>
      <c r="J110" s="2">
        <v>7482</v>
      </c>
      <c r="K110" s="2">
        <v>9362210</v>
      </c>
      <c r="L110" s="2">
        <v>9179620</v>
      </c>
      <c r="M110" s="2">
        <v>10676</v>
      </c>
      <c r="N110" s="2">
        <v>13992</v>
      </c>
      <c r="O110" s="2">
        <v>342</v>
      </c>
      <c r="P110" s="2">
        <v>282</v>
      </c>
      <c r="Q110" s="3">
        <f t="shared" si="77"/>
        <v>0</v>
      </c>
      <c r="R110" s="3">
        <f t="shared" si="78"/>
        <v>0</v>
      </c>
      <c r="S110" s="3">
        <f t="shared" si="79"/>
        <v>-9.8988439306358367E-2</v>
      </c>
      <c r="T110" s="3">
        <f t="shared" si="80"/>
        <v>-1.9502873787278885E-2</v>
      </c>
      <c r="U110" s="3">
        <f t="shared" si="81"/>
        <v>0.31060322218059189</v>
      </c>
      <c r="V110" s="3">
        <f t="shared" si="82"/>
        <v>-0.17543859649122806</v>
      </c>
      <c r="W110" s="3">
        <f t="shared" si="83"/>
        <v>4.1184971098265896E-2</v>
      </c>
      <c r="X110" s="3">
        <f t="shared" si="84"/>
        <v>3.7690457097032878E-2</v>
      </c>
      <c r="Y110" s="4">
        <f t="shared" si="85"/>
        <v>-0.34945140012330178</v>
      </c>
      <c r="Z110" s="3">
        <f t="shared" si="70"/>
        <v>0.83765074239866932</v>
      </c>
      <c r="AA110" s="3">
        <f t="shared" si="71"/>
        <v>0.81111161278670763</v>
      </c>
      <c r="AB110" s="4">
        <f t="shared" si="86"/>
        <v>-2.6539129611961698</v>
      </c>
      <c r="AC110" s="30">
        <f t="shared" si="72"/>
        <v>81762</v>
      </c>
      <c r="AD110" s="30">
        <f t="shared" si="73"/>
        <v>82705</v>
      </c>
      <c r="AE110" s="30">
        <f t="shared" si="74"/>
        <v>68488</v>
      </c>
      <c r="AF110" s="30">
        <f t="shared" si="75"/>
        <v>71858</v>
      </c>
      <c r="AG110" s="30">
        <f t="shared" si="76"/>
        <v>5887</v>
      </c>
    </row>
    <row r="111" spans="3:33" x14ac:dyDescent="0.25">
      <c r="C111" t="s">
        <v>32</v>
      </c>
      <c r="D111">
        <v>12</v>
      </c>
      <c r="E111" s="2">
        <v>0</v>
      </c>
      <c r="F111" s="2">
        <v>0</v>
      </c>
      <c r="G111" s="2">
        <v>0</v>
      </c>
      <c r="H111" s="2">
        <v>0</v>
      </c>
      <c r="I111" s="2">
        <v>4574</v>
      </c>
      <c r="J111" s="2">
        <v>4359</v>
      </c>
      <c r="K111" s="2">
        <v>5312360</v>
      </c>
      <c r="L111" s="2">
        <v>5460500</v>
      </c>
      <c r="M111" s="2">
        <v>5887</v>
      </c>
      <c r="N111" s="2">
        <v>9445</v>
      </c>
      <c r="O111" s="2">
        <v>215</v>
      </c>
      <c r="P111" s="2">
        <v>188</v>
      </c>
      <c r="Q111" s="3">
        <f t="shared" si="77"/>
        <v>0</v>
      </c>
      <c r="R111" s="3">
        <f t="shared" si="78"/>
        <v>0</v>
      </c>
      <c r="S111" s="3">
        <f t="shared" si="79"/>
        <v>-4.7004809794490621E-2</v>
      </c>
      <c r="T111" s="3">
        <f t="shared" si="80"/>
        <v>2.7885911346369641E-2</v>
      </c>
      <c r="U111" s="3">
        <f t="shared" si="81"/>
        <v>0.60438253779514173</v>
      </c>
      <c r="V111" s="3">
        <f t="shared" si="82"/>
        <v>-0.12558139534883717</v>
      </c>
      <c r="W111" s="3">
        <f t="shared" si="83"/>
        <v>4.70048097944906E-2</v>
      </c>
      <c r="X111" s="3">
        <f t="shared" si="84"/>
        <v>4.3129158063776096E-2</v>
      </c>
      <c r="Y111" s="4">
        <f t="shared" si="85"/>
        <v>-0.38756517307145033</v>
      </c>
      <c r="Z111" s="3">
        <f t="shared" si="70"/>
        <v>0.89359360093931162</v>
      </c>
      <c r="AA111" s="3">
        <f t="shared" si="71"/>
        <v>0.86031470110167962</v>
      </c>
      <c r="AB111" s="4">
        <f t="shared" si="86"/>
        <v>-3.3278899837631992</v>
      </c>
      <c r="AC111" s="30">
        <f t="shared" si="72"/>
        <v>81762</v>
      </c>
      <c r="AD111" s="30">
        <f t="shared" si="73"/>
        <v>82705</v>
      </c>
      <c r="AE111" s="30">
        <f t="shared" si="74"/>
        <v>73062</v>
      </c>
      <c r="AF111" s="30">
        <f t="shared" si="75"/>
        <v>76217</v>
      </c>
      <c r="AG111" s="30">
        <f t="shared" si="76"/>
        <v>5887</v>
      </c>
    </row>
    <row r="112" spans="3:33" x14ac:dyDescent="0.25">
      <c r="C112" t="s">
        <v>33</v>
      </c>
      <c r="D112">
        <v>1</v>
      </c>
      <c r="E112" s="2">
        <v>0</v>
      </c>
      <c r="F112" s="2">
        <v>0</v>
      </c>
      <c r="G112" s="2">
        <v>0</v>
      </c>
      <c r="H112" s="2">
        <v>0</v>
      </c>
      <c r="I112" s="2">
        <v>0</v>
      </c>
      <c r="J112" s="2">
        <v>1567</v>
      </c>
      <c r="K112" s="2">
        <v>0</v>
      </c>
      <c r="L112" s="2">
        <v>1905360</v>
      </c>
      <c r="M112" s="2">
        <v>0</v>
      </c>
      <c r="N112" s="2">
        <v>5227</v>
      </c>
      <c r="O112" s="2">
        <v>0</v>
      </c>
      <c r="P112" s="2">
        <v>51</v>
      </c>
      <c r="Q112" s="3">
        <f t="shared" si="77"/>
        <v>0</v>
      </c>
      <c r="R112" s="3">
        <f t="shared" si="78"/>
        <v>0</v>
      </c>
      <c r="S112" s="3">
        <f t="shared" si="79"/>
        <v>0</v>
      </c>
      <c r="T112" s="3">
        <f t="shared" si="80"/>
        <v>0</v>
      </c>
      <c r="U112" s="3">
        <f t="shared" si="81"/>
        <v>0</v>
      </c>
      <c r="V112" s="3">
        <f t="shared" si="82"/>
        <v>0</v>
      </c>
      <c r="W112" s="3">
        <f t="shared" si="83"/>
        <v>0</v>
      </c>
      <c r="X112" s="3">
        <f t="shared" si="84"/>
        <v>3.2546266751754947E-2</v>
      </c>
      <c r="Y112" s="4">
        <f t="shared" si="85"/>
        <v>3.2546266751754946</v>
      </c>
      <c r="Z112" s="3">
        <f t="shared" si="70"/>
        <v>0</v>
      </c>
      <c r="AA112" s="3">
        <f t="shared" si="71"/>
        <v>0.22892622352081812</v>
      </c>
      <c r="AB112" s="4">
        <f t="shared" si="86"/>
        <v>22.892622352081812</v>
      </c>
      <c r="AC112" s="30">
        <f t="shared" si="72"/>
        <v>0</v>
      </c>
      <c r="AD112" s="30">
        <f t="shared" si="73"/>
        <v>0</v>
      </c>
      <c r="AE112" s="30">
        <f t="shared" si="74"/>
        <v>0</v>
      </c>
      <c r="AF112" s="30">
        <f t="shared" si="75"/>
        <v>1567</v>
      </c>
      <c r="AG112" s="30">
        <f t="shared" si="76"/>
        <v>6845</v>
      </c>
    </row>
    <row r="113" spans="3:33" x14ac:dyDescent="0.25">
      <c r="C113" t="s">
        <v>33</v>
      </c>
      <c r="D113">
        <v>2</v>
      </c>
      <c r="E113" s="2">
        <v>12658</v>
      </c>
      <c r="F113" s="2">
        <v>9147</v>
      </c>
      <c r="G113" s="2">
        <v>6050140</v>
      </c>
      <c r="H113" s="2">
        <v>4814150</v>
      </c>
      <c r="I113" s="2">
        <v>3642</v>
      </c>
      <c r="J113" s="2">
        <v>3647</v>
      </c>
      <c r="K113" s="2">
        <v>4148730</v>
      </c>
      <c r="L113" s="2">
        <v>4595890</v>
      </c>
      <c r="M113" s="2">
        <v>8917</v>
      </c>
      <c r="N113" s="2">
        <v>10615</v>
      </c>
      <c r="O113" s="2">
        <v>99</v>
      </c>
      <c r="P113" s="2">
        <v>112</v>
      </c>
      <c r="Q113" s="3">
        <f t="shared" si="77"/>
        <v>-0.27737399273186913</v>
      </c>
      <c r="R113" s="3">
        <f t="shared" si="78"/>
        <v>-0.20429114037030549</v>
      </c>
      <c r="S113" s="3">
        <f t="shared" si="79"/>
        <v>1.3728720483250356E-3</v>
      </c>
      <c r="T113" s="3">
        <f t="shared" si="80"/>
        <v>0.10778238159629572</v>
      </c>
      <c r="U113" s="3">
        <f t="shared" si="81"/>
        <v>0.19042278793316147</v>
      </c>
      <c r="V113" s="3">
        <f t="shared" si="82"/>
        <v>0.13131313131313127</v>
      </c>
      <c r="W113" s="3">
        <f t="shared" si="83"/>
        <v>2.7182866556836903E-2</v>
      </c>
      <c r="X113" s="3">
        <f t="shared" si="84"/>
        <v>3.0710172744721688E-2</v>
      </c>
      <c r="Y113" s="4">
        <f t="shared" si="85"/>
        <v>0.3527306187884785</v>
      </c>
      <c r="Z113" s="3">
        <f t="shared" si="70"/>
        <v>0.28772317901722233</v>
      </c>
      <c r="AA113" s="3">
        <f t="shared" si="71"/>
        <v>0.32603801900950474</v>
      </c>
      <c r="AB113" s="4">
        <f t="shared" si="86"/>
        <v>3.831483999228241</v>
      </c>
      <c r="AC113" s="30">
        <f t="shared" si="72"/>
        <v>12658</v>
      </c>
      <c r="AD113" s="30">
        <f t="shared" si="73"/>
        <v>9147</v>
      </c>
      <c r="AE113" s="30">
        <f t="shared" si="74"/>
        <v>3642</v>
      </c>
      <c r="AF113" s="30">
        <f t="shared" si="75"/>
        <v>5214</v>
      </c>
      <c r="AG113" s="30">
        <f t="shared" si="76"/>
        <v>6845</v>
      </c>
    </row>
    <row r="114" spans="3:33" x14ac:dyDescent="0.25">
      <c r="C114" t="s">
        <v>33</v>
      </c>
      <c r="D114">
        <v>3</v>
      </c>
      <c r="E114" s="2">
        <v>7514</v>
      </c>
      <c r="F114" s="2">
        <v>8933</v>
      </c>
      <c r="G114" s="2">
        <v>4223480</v>
      </c>
      <c r="H114" s="2">
        <v>3577540</v>
      </c>
      <c r="I114" s="2">
        <v>4796</v>
      </c>
      <c r="J114" s="2">
        <v>6101</v>
      </c>
      <c r="K114" s="2">
        <v>6049330</v>
      </c>
      <c r="L114" s="2">
        <v>6690710</v>
      </c>
      <c r="M114" s="2">
        <v>11493</v>
      </c>
      <c r="N114" s="2">
        <v>13280</v>
      </c>
      <c r="O114" s="2">
        <v>142</v>
      </c>
      <c r="P114" s="2">
        <v>167</v>
      </c>
      <c r="Q114" s="3">
        <f t="shared" si="77"/>
        <v>0.18884748469523549</v>
      </c>
      <c r="R114" s="3">
        <f t="shared" si="78"/>
        <v>-0.15294022938429919</v>
      </c>
      <c r="S114" s="3">
        <f t="shared" si="79"/>
        <v>0.27210175145954962</v>
      </c>
      <c r="T114" s="3">
        <f t="shared" si="80"/>
        <v>0.10602496474816214</v>
      </c>
      <c r="U114" s="3">
        <f t="shared" si="81"/>
        <v>0.1554859479683286</v>
      </c>
      <c r="V114" s="3">
        <f t="shared" si="82"/>
        <v>0.176056338028169</v>
      </c>
      <c r="W114" s="3">
        <f t="shared" si="83"/>
        <v>2.9608006672226857E-2</v>
      </c>
      <c r="X114" s="3">
        <f t="shared" si="84"/>
        <v>2.7372561875102442E-2</v>
      </c>
      <c r="Y114" s="4">
        <f t="shared" si="85"/>
        <v>-0.22354447971244146</v>
      </c>
      <c r="Z114" s="3">
        <f t="shared" si="70"/>
        <v>0.41830259766012295</v>
      </c>
      <c r="AA114" s="3">
        <f t="shared" si="71"/>
        <v>0.45396188565697093</v>
      </c>
      <c r="AB114" s="4">
        <f t="shared" si="86"/>
        <v>3.5659287996847979</v>
      </c>
      <c r="AC114" s="30">
        <f t="shared" si="72"/>
        <v>20172</v>
      </c>
      <c r="AD114" s="30">
        <f t="shared" si="73"/>
        <v>18080</v>
      </c>
      <c r="AE114" s="30">
        <f t="shared" si="74"/>
        <v>8438</v>
      </c>
      <c r="AF114" s="30">
        <f t="shared" si="75"/>
        <v>11315</v>
      </c>
      <c r="AG114" s="30">
        <f t="shared" si="76"/>
        <v>6845</v>
      </c>
    </row>
    <row r="115" spans="3:33" x14ac:dyDescent="0.25">
      <c r="C115" t="s">
        <v>33</v>
      </c>
      <c r="D115">
        <v>4</v>
      </c>
      <c r="E115" s="2">
        <v>11025</v>
      </c>
      <c r="F115" s="2">
        <v>14757</v>
      </c>
      <c r="G115" s="2">
        <v>4683740</v>
      </c>
      <c r="H115" s="2">
        <v>7724610</v>
      </c>
      <c r="I115" s="2">
        <v>7336</v>
      </c>
      <c r="J115" s="2">
        <v>9240</v>
      </c>
      <c r="K115" s="2">
        <v>8278300</v>
      </c>
      <c r="L115" s="2">
        <v>11037550</v>
      </c>
      <c r="M115" s="2">
        <v>14980</v>
      </c>
      <c r="N115" s="2">
        <v>18532</v>
      </c>
      <c r="O115" s="2">
        <v>202</v>
      </c>
      <c r="P115" s="2">
        <v>265</v>
      </c>
      <c r="Q115" s="3">
        <f t="shared" si="77"/>
        <v>0.33850340136054413</v>
      </c>
      <c r="R115" s="3">
        <f t="shared" si="78"/>
        <v>0.64923971014616533</v>
      </c>
      <c r="S115" s="3">
        <f t="shared" si="79"/>
        <v>0.25954198473282442</v>
      </c>
      <c r="T115" s="3">
        <f t="shared" si="80"/>
        <v>0.33331118707947294</v>
      </c>
      <c r="U115" s="3">
        <f t="shared" si="81"/>
        <v>0.23711615487316418</v>
      </c>
      <c r="V115" s="3">
        <f t="shared" si="82"/>
        <v>0.31188118811881194</v>
      </c>
      <c r="W115" s="3">
        <f t="shared" si="83"/>
        <v>2.7535441657579061E-2</v>
      </c>
      <c r="X115" s="3">
        <f t="shared" si="84"/>
        <v>2.867965367965368E-2</v>
      </c>
      <c r="Y115" s="4">
        <f t="shared" si="85"/>
        <v>0.11442120220746185</v>
      </c>
      <c r="Z115" s="3">
        <f t="shared" si="70"/>
        <v>0.50562554091739587</v>
      </c>
      <c r="AA115" s="3">
        <f t="shared" si="71"/>
        <v>0.51799304470540797</v>
      </c>
      <c r="AB115" s="4">
        <f t="shared" si="86"/>
        <v>1.2367503788012102</v>
      </c>
      <c r="AC115" s="30">
        <f t="shared" si="72"/>
        <v>31197</v>
      </c>
      <c r="AD115" s="30">
        <f t="shared" si="73"/>
        <v>32837</v>
      </c>
      <c r="AE115" s="30">
        <f t="shared" si="74"/>
        <v>15774</v>
      </c>
      <c r="AF115" s="30">
        <f t="shared" si="75"/>
        <v>20555</v>
      </c>
      <c r="AG115" s="30">
        <f t="shared" si="76"/>
        <v>6845</v>
      </c>
    </row>
    <row r="116" spans="3:33" x14ac:dyDescent="0.25">
      <c r="C116" t="s">
        <v>33</v>
      </c>
      <c r="D116">
        <v>5</v>
      </c>
      <c r="E116" s="2">
        <v>0</v>
      </c>
      <c r="F116" s="2">
        <v>0</v>
      </c>
      <c r="G116" s="2">
        <v>0</v>
      </c>
      <c r="H116" s="2">
        <v>0</v>
      </c>
      <c r="I116" s="2">
        <v>5182</v>
      </c>
      <c r="J116" s="2">
        <v>6441</v>
      </c>
      <c r="K116" s="2">
        <v>6017810</v>
      </c>
      <c r="L116" s="2">
        <v>7847590</v>
      </c>
      <c r="M116" s="2">
        <v>9639</v>
      </c>
      <c r="N116" s="2">
        <v>11899</v>
      </c>
      <c r="O116" s="2">
        <v>159</v>
      </c>
      <c r="P116" s="2">
        <v>192</v>
      </c>
      <c r="Q116" s="3">
        <f t="shared" si="77"/>
        <v>0</v>
      </c>
      <c r="R116" s="3">
        <f t="shared" si="78"/>
        <v>0</v>
      </c>
      <c r="S116" s="3">
        <f t="shared" si="79"/>
        <v>0.24295638749517567</v>
      </c>
      <c r="T116" s="3">
        <f t="shared" si="80"/>
        <v>0.30406077958592914</v>
      </c>
      <c r="U116" s="3">
        <f t="shared" si="81"/>
        <v>0.23446415603278359</v>
      </c>
      <c r="V116" s="3">
        <f t="shared" si="82"/>
        <v>0.20754716981132071</v>
      </c>
      <c r="W116" s="3">
        <f t="shared" si="83"/>
        <v>3.0683133925125436E-2</v>
      </c>
      <c r="X116" s="3">
        <f t="shared" si="84"/>
        <v>2.9809035863996275E-2</v>
      </c>
      <c r="Y116" s="4">
        <f t="shared" si="85"/>
        <v>-8.74098061129161E-2</v>
      </c>
      <c r="Z116" s="3">
        <f t="shared" si="70"/>
        <v>0.67173125621053309</v>
      </c>
      <c r="AA116" s="3">
        <f t="shared" si="71"/>
        <v>0.68030845219494984</v>
      </c>
      <c r="AB116" s="4">
        <f t="shared" si="86"/>
        <v>0.85771959844167522</v>
      </c>
      <c r="AC116" s="30">
        <f t="shared" si="72"/>
        <v>31197</v>
      </c>
      <c r="AD116" s="30">
        <f t="shared" si="73"/>
        <v>32837</v>
      </c>
      <c r="AE116" s="30">
        <f t="shared" si="74"/>
        <v>20956</v>
      </c>
      <c r="AF116" s="30">
        <f t="shared" si="75"/>
        <v>26996</v>
      </c>
      <c r="AG116" s="30">
        <f t="shared" si="76"/>
        <v>6845</v>
      </c>
    </row>
    <row r="117" spans="3:33" x14ac:dyDescent="0.25">
      <c r="C117" t="s">
        <v>33</v>
      </c>
      <c r="D117">
        <v>6</v>
      </c>
      <c r="E117" s="2">
        <v>0</v>
      </c>
      <c r="F117" s="2">
        <v>0</v>
      </c>
      <c r="G117" s="2">
        <v>0</v>
      </c>
      <c r="H117" s="2">
        <v>0</v>
      </c>
      <c r="I117" s="2">
        <v>3784</v>
      </c>
      <c r="J117" s="2">
        <v>4580</v>
      </c>
      <c r="K117" s="2">
        <v>4362290</v>
      </c>
      <c r="L117" s="2">
        <v>5716430</v>
      </c>
      <c r="M117" s="2">
        <v>5750</v>
      </c>
      <c r="N117" s="2">
        <v>7185</v>
      </c>
      <c r="O117" s="2">
        <v>105</v>
      </c>
      <c r="P117" s="2">
        <v>134</v>
      </c>
      <c r="Q117" s="3">
        <f t="shared" si="77"/>
        <v>0</v>
      </c>
      <c r="R117" s="3">
        <f t="shared" si="78"/>
        <v>0</v>
      </c>
      <c r="S117" s="3">
        <f t="shared" si="79"/>
        <v>0.21035940803382669</v>
      </c>
      <c r="T117" s="3">
        <f t="shared" si="80"/>
        <v>0.310419527358337</v>
      </c>
      <c r="U117" s="3">
        <f t="shared" si="81"/>
        <v>0.24956521739130433</v>
      </c>
      <c r="V117" s="3">
        <f t="shared" si="82"/>
        <v>0.2761904761904761</v>
      </c>
      <c r="W117" s="3">
        <f t="shared" si="83"/>
        <v>2.7748414376321352E-2</v>
      </c>
      <c r="X117" s="3">
        <f t="shared" si="84"/>
        <v>2.9257641921397379E-2</v>
      </c>
      <c r="Y117" s="4">
        <f t="shared" si="85"/>
        <v>0.15092275450760279</v>
      </c>
      <c r="Z117" s="3">
        <f t="shared" si="70"/>
        <v>0.79302497034971309</v>
      </c>
      <c r="AA117" s="3">
        <f t="shared" si="71"/>
        <v>0.79572602187389752</v>
      </c>
      <c r="AB117" s="4">
        <f t="shared" si="86"/>
        <v>0.2701051524184428</v>
      </c>
      <c r="AC117" s="30">
        <f t="shared" si="72"/>
        <v>31197</v>
      </c>
      <c r="AD117" s="30">
        <f t="shared" si="73"/>
        <v>32837</v>
      </c>
      <c r="AE117" s="30">
        <f t="shared" si="74"/>
        <v>24740</v>
      </c>
      <c r="AF117" s="30">
        <f t="shared" si="75"/>
        <v>31576</v>
      </c>
      <c r="AG117" s="30">
        <f t="shared" si="76"/>
        <v>6845</v>
      </c>
    </row>
    <row r="118" spans="3:33" x14ac:dyDescent="0.25">
      <c r="C118" t="s">
        <v>33</v>
      </c>
      <c r="D118">
        <v>7</v>
      </c>
      <c r="E118" s="2">
        <v>0</v>
      </c>
      <c r="F118" s="2">
        <v>0</v>
      </c>
      <c r="G118" s="2">
        <v>0</v>
      </c>
      <c r="H118" s="2">
        <v>0</v>
      </c>
      <c r="I118" s="2">
        <v>2112</v>
      </c>
      <c r="J118" s="2">
        <v>2419</v>
      </c>
      <c r="K118" s="2">
        <v>2482760</v>
      </c>
      <c r="L118" s="2">
        <v>3031820</v>
      </c>
      <c r="M118" s="2">
        <v>3568</v>
      </c>
      <c r="N118" s="2">
        <v>4689</v>
      </c>
      <c r="O118" s="2">
        <v>70</v>
      </c>
      <c r="P118" s="2">
        <v>77</v>
      </c>
      <c r="Q118" s="3">
        <f t="shared" si="77"/>
        <v>0</v>
      </c>
      <c r="R118" s="3">
        <f t="shared" si="78"/>
        <v>0</v>
      </c>
      <c r="S118" s="3">
        <f t="shared" si="79"/>
        <v>0.1453598484848484</v>
      </c>
      <c r="T118" s="3">
        <f t="shared" si="80"/>
        <v>0.2211490438060868</v>
      </c>
      <c r="U118" s="3">
        <f t="shared" si="81"/>
        <v>0.31418161434977576</v>
      </c>
      <c r="V118" s="3">
        <f t="shared" si="82"/>
        <v>0.10000000000000009</v>
      </c>
      <c r="W118" s="3">
        <f t="shared" si="83"/>
        <v>3.3143939393939392E-2</v>
      </c>
      <c r="X118" s="3">
        <f t="shared" si="84"/>
        <v>3.1831335262505166E-2</v>
      </c>
      <c r="Y118" s="4">
        <f t="shared" si="85"/>
        <v>-0.13126041314342266</v>
      </c>
      <c r="Z118" s="3">
        <f t="shared" si="70"/>
        <v>0.86072378754367407</v>
      </c>
      <c r="AA118" s="3">
        <f t="shared" si="71"/>
        <v>0.8566856509248526</v>
      </c>
      <c r="AB118" s="4">
        <f t="shared" si="86"/>
        <v>-0.4038136618821464</v>
      </c>
      <c r="AC118" s="30">
        <f t="shared" si="72"/>
        <v>31197</v>
      </c>
      <c r="AD118" s="30">
        <f t="shared" si="73"/>
        <v>32837</v>
      </c>
      <c r="AE118" s="30">
        <f t="shared" si="74"/>
        <v>26852</v>
      </c>
      <c r="AF118" s="30">
        <f t="shared" si="75"/>
        <v>33995</v>
      </c>
      <c r="AG118" s="30">
        <f t="shared" si="76"/>
        <v>6845</v>
      </c>
    </row>
    <row r="119" spans="3:33" x14ac:dyDescent="0.25">
      <c r="C119" t="s">
        <v>33</v>
      </c>
      <c r="D119">
        <v>8</v>
      </c>
      <c r="E119" s="2">
        <v>14033</v>
      </c>
      <c r="F119" s="2">
        <v>13746</v>
      </c>
      <c r="G119" s="2">
        <v>6477360</v>
      </c>
      <c r="H119" s="2">
        <v>7405390</v>
      </c>
      <c r="I119" s="2">
        <v>4922</v>
      </c>
      <c r="J119" s="2">
        <v>5283</v>
      </c>
      <c r="K119" s="2">
        <v>5602050</v>
      </c>
      <c r="L119" s="2">
        <v>6921720</v>
      </c>
      <c r="M119" s="2">
        <v>12545</v>
      </c>
      <c r="N119" s="2">
        <v>12995</v>
      </c>
      <c r="O119" s="2">
        <v>134</v>
      </c>
      <c r="P119" s="2">
        <v>157</v>
      </c>
      <c r="Q119" s="3">
        <f t="shared" si="77"/>
        <v>-2.0451792204090324E-2</v>
      </c>
      <c r="R119" s="3">
        <f t="shared" si="78"/>
        <v>0.14327287660404853</v>
      </c>
      <c r="S119" s="3">
        <f t="shared" si="79"/>
        <v>7.3344169036976936E-2</v>
      </c>
      <c r="T119" s="3">
        <f t="shared" si="80"/>
        <v>0.23556912201783287</v>
      </c>
      <c r="U119" s="3">
        <f t="shared" si="81"/>
        <v>3.5870864886409004E-2</v>
      </c>
      <c r="V119" s="3">
        <f t="shared" si="82"/>
        <v>0.17164179104477606</v>
      </c>
      <c r="W119" s="3">
        <f t="shared" si="83"/>
        <v>2.7224705404307194E-2</v>
      </c>
      <c r="X119" s="3">
        <f t="shared" si="84"/>
        <v>2.9717963278440281E-2</v>
      </c>
      <c r="Y119" s="4">
        <f t="shared" si="85"/>
        <v>0.24932578741330874</v>
      </c>
      <c r="Z119" s="3">
        <f t="shared" si="70"/>
        <v>0.70249834180853421</v>
      </c>
      <c r="AA119" s="3">
        <f t="shared" si="71"/>
        <v>0.73515759526839863</v>
      </c>
      <c r="AB119" s="4">
        <f t="shared" si="86"/>
        <v>3.2659253459864424</v>
      </c>
      <c r="AC119" s="30">
        <f t="shared" si="72"/>
        <v>45230</v>
      </c>
      <c r="AD119" s="30">
        <f t="shared" si="73"/>
        <v>46583</v>
      </c>
      <c r="AE119" s="30">
        <f t="shared" si="74"/>
        <v>31774</v>
      </c>
      <c r="AF119" s="30">
        <f t="shared" si="75"/>
        <v>39278</v>
      </c>
      <c r="AG119" s="30">
        <f t="shared" si="76"/>
        <v>6845</v>
      </c>
    </row>
    <row r="120" spans="3:33" x14ac:dyDescent="0.25">
      <c r="C120" t="s">
        <v>33</v>
      </c>
      <c r="D120">
        <v>9</v>
      </c>
      <c r="E120" s="2">
        <v>12129</v>
      </c>
      <c r="F120" s="2">
        <v>15838</v>
      </c>
      <c r="G120" s="2">
        <v>6359540</v>
      </c>
      <c r="H120" s="2">
        <v>7512920</v>
      </c>
      <c r="I120" s="2">
        <v>8119</v>
      </c>
      <c r="J120" s="2">
        <v>9839</v>
      </c>
      <c r="K120" s="2">
        <v>9803210</v>
      </c>
      <c r="L120" s="2">
        <v>12037500</v>
      </c>
      <c r="M120" s="2">
        <v>16344</v>
      </c>
      <c r="N120" s="2">
        <v>18699</v>
      </c>
      <c r="O120" s="2">
        <v>211</v>
      </c>
      <c r="P120" s="2">
        <v>295</v>
      </c>
      <c r="Q120" s="3">
        <f t="shared" si="77"/>
        <v>0.30579602605326084</v>
      </c>
      <c r="R120" s="3">
        <f t="shared" si="78"/>
        <v>0.18136217399371657</v>
      </c>
      <c r="S120" s="3">
        <f t="shared" si="79"/>
        <v>0.21184874984604019</v>
      </c>
      <c r="T120" s="3">
        <f t="shared" si="80"/>
        <v>0.22791412200697536</v>
      </c>
      <c r="U120" s="3">
        <f t="shared" si="81"/>
        <v>0.14408957415565338</v>
      </c>
      <c r="V120" s="3">
        <f t="shared" si="82"/>
        <v>0.39810426540284349</v>
      </c>
      <c r="W120" s="3">
        <f t="shared" si="83"/>
        <v>2.598842221948516E-2</v>
      </c>
      <c r="X120" s="3">
        <f t="shared" si="84"/>
        <v>2.9982721821323305E-2</v>
      </c>
      <c r="Y120" s="4">
        <f t="shared" si="85"/>
        <v>0.39942996018381449</v>
      </c>
      <c r="Z120" s="3">
        <f t="shared" ref="Z120:Z151" si="87">IFERROR(AE120/AC120,0)</f>
        <v>0.69549678341672627</v>
      </c>
      <c r="AA120" s="3">
        <f t="shared" ref="AA120:AA151" si="88">IFERROR(AF120/($AG120+AD120),0)</f>
        <v>0.70910692114457308</v>
      </c>
      <c r="AB120" s="4">
        <f t="shared" si="86"/>
        <v>1.3610137727846805</v>
      </c>
      <c r="AC120" s="30">
        <f t="shared" ref="AC120:AC151" si="89">SUMIFS(E$88:E$159,$C$88:$C$159,$C120,$D$88:$D$159,"&lt;="&amp;$D120)</f>
        <v>57359</v>
      </c>
      <c r="AD120" s="30">
        <f t="shared" ref="AD120:AD151" si="90">SUMIFS(F$88:F$159,$C$88:$C$159,$C120,$D$88:$D$159,"&lt;="&amp;$D120)</f>
        <v>62421</v>
      </c>
      <c r="AE120" s="30">
        <f t="shared" ref="AE120:AE151" si="91">SUMIFS(I$88:I$159,$C$88:$C$159,$C120,$D$88:$D$159,"&lt;="&amp;$D120)</f>
        <v>39893</v>
      </c>
      <c r="AF120" s="30">
        <f t="shared" ref="AF120:AF151" si="92">SUMIFS(J$88:J$159,$C$88:$C$159,$C120,$D$88:$D$159,"&lt;="&amp;$D120)</f>
        <v>49117</v>
      </c>
      <c r="AG120" s="30">
        <f t="shared" ref="AG120:AG151" si="93">SUMIFS(M$88:M$159,$C$88:$C$159,$C120,$D$88:$D$159,12)</f>
        <v>6845</v>
      </c>
    </row>
    <row r="121" spans="3:33" x14ac:dyDescent="0.25">
      <c r="C121" t="s">
        <v>33</v>
      </c>
      <c r="D121">
        <v>10</v>
      </c>
      <c r="E121" s="2">
        <v>16040</v>
      </c>
      <c r="F121" s="2">
        <v>12700</v>
      </c>
      <c r="G121" s="2">
        <v>7389290</v>
      </c>
      <c r="H121" s="2">
        <v>6299740</v>
      </c>
      <c r="I121" s="2">
        <v>10921</v>
      </c>
      <c r="J121" s="2">
        <v>11554</v>
      </c>
      <c r="K121" s="2">
        <v>12535850</v>
      </c>
      <c r="L121" s="2">
        <v>14141170</v>
      </c>
      <c r="M121" s="2">
        <v>21191</v>
      </c>
      <c r="N121" s="2">
        <v>19541</v>
      </c>
      <c r="O121" s="2">
        <v>272</v>
      </c>
      <c r="P121" s="2">
        <v>304</v>
      </c>
      <c r="Q121" s="3">
        <f t="shared" si="77"/>
        <v>-0.20822942643391518</v>
      </c>
      <c r="R121" s="3">
        <f t="shared" si="78"/>
        <v>-0.14744989031422506</v>
      </c>
      <c r="S121" s="3">
        <f t="shared" si="79"/>
        <v>5.7961725116747465E-2</v>
      </c>
      <c r="T121" s="3">
        <f t="shared" si="80"/>
        <v>0.1280583287132504</v>
      </c>
      <c r="U121" s="3">
        <f t="shared" si="81"/>
        <v>-7.786324382992782E-2</v>
      </c>
      <c r="V121" s="3">
        <f t="shared" si="82"/>
        <v>0.11764705882352944</v>
      </c>
      <c r="W121" s="3">
        <f t="shared" si="83"/>
        <v>2.4906144125995788E-2</v>
      </c>
      <c r="X121" s="3">
        <f t="shared" si="84"/>
        <v>2.6311234204604465E-2</v>
      </c>
      <c r="Y121" s="4">
        <f t="shared" si="85"/>
        <v>0.14050900786086762</v>
      </c>
      <c r="Z121" s="3">
        <f t="shared" si="87"/>
        <v>0.69229826019428053</v>
      </c>
      <c r="AA121" s="3">
        <f t="shared" si="88"/>
        <v>0.74019715491789273</v>
      </c>
      <c r="AB121" s="4">
        <f t="shared" si="86"/>
        <v>4.7898894723612191</v>
      </c>
      <c r="AC121" s="30">
        <f t="shared" si="89"/>
        <v>73399</v>
      </c>
      <c r="AD121" s="30">
        <f t="shared" si="90"/>
        <v>75121</v>
      </c>
      <c r="AE121" s="30">
        <f t="shared" si="91"/>
        <v>50814</v>
      </c>
      <c r="AF121" s="30">
        <f t="shared" si="92"/>
        <v>60671</v>
      </c>
      <c r="AG121" s="30">
        <f t="shared" si="93"/>
        <v>6845</v>
      </c>
    </row>
    <row r="122" spans="3:33" x14ac:dyDescent="0.25">
      <c r="C122" t="s">
        <v>33</v>
      </c>
      <c r="D122">
        <v>11</v>
      </c>
      <c r="E122" s="2">
        <v>0</v>
      </c>
      <c r="F122" s="2">
        <v>0</v>
      </c>
      <c r="G122" s="2">
        <v>0</v>
      </c>
      <c r="H122" s="2">
        <v>0</v>
      </c>
      <c r="I122" s="2">
        <v>8450</v>
      </c>
      <c r="J122" s="2">
        <v>7754</v>
      </c>
      <c r="K122" s="2">
        <v>9750190</v>
      </c>
      <c r="L122" s="2">
        <v>9587020</v>
      </c>
      <c r="M122" s="2">
        <v>12522</v>
      </c>
      <c r="N122" s="2">
        <v>11576</v>
      </c>
      <c r="O122" s="2">
        <v>219</v>
      </c>
      <c r="P122" s="2">
        <v>211</v>
      </c>
      <c r="Q122" s="3">
        <f t="shared" si="77"/>
        <v>0</v>
      </c>
      <c r="R122" s="3">
        <f t="shared" si="78"/>
        <v>0</v>
      </c>
      <c r="S122" s="3">
        <f t="shared" si="79"/>
        <v>-8.2366863905325438E-2</v>
      </c>
      <c r="T122" s="3">
        <f t="shared" si="80"/>
        <v>-1.6735058496295974E-2</v>
      </c>
      <c r="U122" s="3">
        <f t="shared" si="81"/>
        <v>-7.554703721450251E-2</v>
      </c>
      <c r="V122" s="3">
        <f t="shared" si="82"/>
        <v>-3.6529680365296802E-2</v>
      </c>
      <c r="W122" s="3">
        <f t="shared" si="83"/>
        <v>2.5917159763313609E-2</v>
      </c>
      <c r="X122" s="3">
        <f t="shared" si="84"/>
        <v>2.7211761671395409E-2</v>
      </c>
      <c r="Y122" s="4">
        <f t="shared" si="85"/>
        <v>0.12946019080818</v>
      </c>
      <c r="Z122" s="3">
        <f t="shared" si="87"/>
        <v>0.80742244444747202</v>
      </c>
      <c r="AA122" s="3">
        <f t="shared" si="88"/>
        <v>0.83479735500085406</v>
      </c>
      <c r="AB122" s="4">
        <f t="shared" si="86"/>
        <v>2.7374910553382037</v>
      </c>
      <c r="AC122" s="30">
        <f t="shared" si="89"/>
        <v>73399</v>
      </c>
      <c r="AD122" s="30">
        <f t="shared" si="90"/>
        <v>75121</v>
      </c>
      <c r="AE122" s="30">
        <f t="shared" si="91"/>
        <v>59264</v>
      </c>
      <c r="AF122" s="30">
        <f t="shared" si="92"/>
        <v>68425</v>
      </c>
      <c r="AG122" s="30">
        <f t="shared" si="93"/>
        <v>6845</v>
      </c>
    </row>
    <row r="123" spans="3:33" x14ac:dyDescent="0.25">
      <c r="C123" t="s">
        <v>33</v>
      </c>
      <c r="D123">
        <v>12</v>
      </c>
      <c r="E123" s="2">
        <v>0</v>
      </c>
      <c r="F123" s="2">
        <v>0</v>
      </c>
      <c r="G123" s="2">
        <v>0</v>
      </c>
      <c r="H123" s="2">
        <v>0</v>
      </c>
      <c r="I123" s="2">
        <v>5523</v>
      </c>
      <c r="J123" s="2">
        <v>4698</v>
      </c>
      <c r="K123" s="2">
        <v>6678250</v>
      </c>
      <c r="L123" s="2">
        <v>5767930</v>
      </c>
      <c r="M123" s="2">
        <v>6845</v>
      </c>
      <c r="N123" s="2">
        <v>6732</v>
      </c>
      <c r="O123" s="2">
        <v>154</v>
      </c>
      <c r="P123" s="2">
        <v>146</v>
      </c>
      <c r="Q123" s="3">
        <f t="shared" si="77"/>
        <v>0</v>
      </c>
      <c r="R123" s="3">
        <f t="shared" si="78"/>
        <v>0</v>
      </c>
      <c r="S123" s="3">
        <f t="shared" si="79"/>
        <v>-0.14937533948940795</v>
      </c>
      <c r="T123" s="3">
        <f t="shared" si="80"/>
        <v>-0.13631115936061089</v>
      </c>
      <c r="U123" s="3">
        <f t="shared" si="81"/>
        <v>-1.6508400292184033E-2</v>
      </c>
      <c r="V123" s="3">
        <f t="shared" si="82"/>
        <v>-5.1948051948051965E-2</v>
      </c>
      <c r="W123" s="3">
        <f t="shared" si="83"/>
        <v>2.7883396704689482E-2</v>
      </c>
      <c r="X123" s="3">
        <f t="shared" si="84"/>
        <v>3.1077054065559814E-2</v>
      </c>
      <c r="Y123" s="4">
        <f t="shared" si="85"/>
        <v>0.31936573608703328</v>
      </c>
      <c r="Z123" s="3">
        <f t="shared" si="87"/>
        <v>0.8826687012084633</v>
      </c>
      <c r="AA123" s="3">
        <f t="shared" si="88"/>
        <v>0.89211380328428858</v>
      </c>
      <c r="AB123" s="4">
        <f t="shared" si="86"/>
        <v>0.94451020758252735</v>
      </c>
      <c r="AC123" s="30">
        <f t="shared" si="89"/>
        <v>73399</v>
      </c>
      <c r="AD123" s="30">
        <f t="shared" si="90"/>
        <v>75121</v>
      </c>
      <c r="AE123" s="30">
        <f t="shared" si="91"/>
        <v>64787</v>
      </c>
      <c r="AF123" s="30">
        <f t="shared" si="92"/>
        <v>73123</v>
      </c>
      <c r="AG123" s="30">
        <f t="shared" si="93"/>
        <v>6845</v>
      </c>
    </row>
    <row r="124" spans="3:33" x14ac:dyDescent="0.25">
      <c r="C124" t="s">
        <v>34</v>
      </c>
      <c r="D124">
        <v>1</v>
      </c>
      <c r="E124" s="2">
        <v>0</v>
      </c>
      <c r="F124" s="2">
        <v>0</v>
      </c>
      <c r="G124" s="2">
        <v>0</v>
      </c>
      <c r="H124" s="2">
        <v>0</v>
      </c>
      <c r="I124" s="2">
        <v>0</v>
      </c>
      <c r="J124" s="2">
        <v>1262</v>
      </c>
      <c r="K124" s="2">
        <v>0</v>
      </c>
      <c r="L124" s="2">
        <v>1580300</v>
      </c>
      <c r="M124" s="2">
        <v>0</v>
      </c>
      <c r="N124" s="2">
        <v>5503</v>
      </c>
      <c r="O124" s="2">
        <v>0</v>
      </c>
      <c r="P124" s="2">
        <v>89</v>
      </c>
      <c r="Q124" s="3">
        <f t="shared" ref="Q124:Q159" si="94">IFERROR(F124/E124-1,0)</f>
        <v>0</v>
      </c>
      <c r="R124" s="3">
        <f t="shared" ref="R124:R159" si="95">IFERROR(H124/G124-1,0)</f>
        <v>0</v>
      </c>
      <c r="S124" s="3">
        <f t="shared" ref="S124:S159" si="96">IFERROR(J124/I124-1,0)</f>
        <v>0</v>
      </c>
      <c r="T124" s="3">
        <f t="shared" ref="T124:T159" si="97">IFERROR(L124/K124-1,0)</f>
        <v>0</v>
      </c>
      <c r="U124" s="3">
        <f t="shared" ref="U124:U159" si="98">IFERROR(N124/M124-1,0)</f>
        <v>0</v>
      </c>
      <c r="V124" s="3">
        <f t="shared" ref="V124:V159" si="99">IFERROR(P124/O124-1,0)</f>
        <v>0</v>
      </c>
      <c r="W124" s="3">
        <f t="shared" ref="W124:W159" si="100">IFERROR(O124/I124,0)</f>
        <v>0</v>
      </c>
      <c r="X124" s="3">
        <f t="shared" ref="X124:X159" si="101">IFERROR(P124/J124,0)</f>
        <v>7.0522979397781294E-2</v>
      </c>
      <c r="Y124" s="4">
        <f t="shared" ref="Y124:Y159" si="102">IFERROR((X124-W124)*100,0)</f>
        <v>7.0522979397781294</v>
      </c>
      <c r="Z124">
        <f t="shared" si="87"/>
        <v>0</v>
      </c>
      <c r="AA124">
        <f t="shared" si="88"/>
        <v>0.18412605777648089</v>
      </c>
      <c r="AB124" s="4">
        <f t="shared" si="86"/>
        <v>18.412605777648089</v>
      </c>
      <c r="AC124">
        <f t="shared" si="89"/>
        <v>0</v>
      </c>
      <c r="AD124">
        <f t="shared" si="90"/>
        <v>0</v>
      </c>
      <c r="AE124">
        <f t="shared" si="91"/>
        <v>0</v>
      </c>
      <c r="AF124">
        <f t="shared" si="92"/>
        <v>1262</v>
      </c>
      <c r="AG124">
        <f t="shared" si="93"/>
        <v>6854</v>
      </c>
    </row>
    <row r="125" spans="3:33" x14ac:dyDescent="0.25">
      <c r="C125" t="s">
        <v>34</v>
      </c>
      <c r="D125">
        <v>2</v>
      </c>
      <c r="E125" s="2">
        <v>5793</v>
      </c>
      <c r="F125" s="2">
        <v>6529</v>
      </c>
      <c r="G125" s="2">
        <v>3283570</v>
      </c>
      <c r="H125" s="2">
        <v>3233570</v>
      </c>
      <c r="I125" s="2">
        <v>1404</v>
      </c>
      <c r="J125" s="2">
        <v>2438</v>
      </c>
      <c r="K125" s="2">
        <v>1954670</v>
      </c>
      <c r="L125" s="2">
        <v>2875990</v>
      </c>
      <c r="M125" s="2">
        <v>4311</v>
      </c>
      <c r="N125" s="2">
        <v>9429</v>
      </c>
      <c r="O125" s="2">
        <v>78</v>
      </c>
      <c r="P125" s="2">
        <v>165</v>
      </c>
      <c r="Q125" s="3">
        <f t="shared" si="94"/>
        <v>0.12704988779561543</v>
      </c>
      <c r="R125" s="3">
        <f t="shared" si="95"/>
        <v>-1.5227328791528771E-2</v>
      </c>
      <c r="S125" s="3">
        <f t="shared" si="96"/>
        <v>0.73646723646723644</v>
      </c>
      <c r="T125" s="3">
        <f t="shared" si="97"/>
        <v>0.47134298884210635</v>
      </c>
      <c r="U125" s="3">
        <f t="shared" si="98"/>
        <v>1.1871955462769659</v>
      </c>
      <c r="V125" s="3">
        <f t="shared" si="99"/>
        <v>1.1153846153846154</v>
      </c>
      <c r="W125" s="3">
        <f t="shared" si="100"/>
        <v>5.5555555555555552E-2</v>
      </c>
      <c r="X125" s="3">
        <f t="shared" si="101"/>
        <v>6.767842493847416E-2</v>
      </c>
      <c r="Y125" s="4">
        <f t="shared" si="102"/>
        <v>1.2122869382918608</v>
      </c>
      <c r="Z125">
        <f t="shared" si="87"/>
        <v>0.24236147074054895</v>
      </c>
      <c r="AA125">
        <f t="shared" si="88"/>
        <v>0.27647014869610698</v>
      </c>
      <c r="AB125" s="4">
        <f t="shared" si="86"/>
        <v>3.4108677955558027</v>
      </c>
      <c r="AC125">
        <f t="shared" si="89"/>
        <v>5793</v>
      </c>
      <c r="AD125">
        <f t="shared" si="90"/>
        <v>6529</v>
      </c>
      <c r="AE125">
        <f t="shared" si="91"/>
        <v>1404</v>
      </c>
      <c r="AF125">
        <f t="shared" si="92"/>
        <v>3700</v>
      </c>
      <c r="AG125">
        <f t="shared" si="93"/>
        <v>6854</v>
      </c>
    </row>
    <row r="126" spans="3:33" x14ac:dyDescent="0.25">
      <c r="C126" t="s">
        <v>34</v>
      </c>
      <c r="D126">
        <v>3</v>
      </c>
      <c r="E126" s="2">
        <v>8602</v>
      </c>
      <c r="F126" s="2">
        <v>9089</v>
      </c>
      <c r="G126" s="2">
        <v>4661360</v>
      </c>
      <c r="H126" s="2">
        <v>4650680</v>
      </c>
      <c r="I126" s="2">
        <v>3356</v>
      </c>
      <c r="J126" s="2">
        <v>4071</v>
      </c>
      <c r="K126" s="2">
        <v>4524090</v>
      </c>
      <c r="L126" s="2">
        <v>5022840</v>
      </c>
      <c r="M126" s="2">
        <v>9337</v>
      </c>
      <c r="N126" s="2">
        <v>14206</v>
      </c>
      <c r="O126" s="2">
        <v>220</v>
      </c>
      <c r="P126" s="2">
        <v>241</v>
      </c>
      <c r="Q126" s="3">
        <f t="shared" si="94"/>
        <v>5.6614740757963355E-2</v>
      </c>
      <c r="R126" s="3">
        <f t="shared" si="95"/>
        <v>-2.2911768239312069E-3</v>
      </c>
      <c r="S126" s="3">
        <f t="shared" si="96"/>
        <v>0.21305125148986881</v>
      </c>
      <c r="T126" s="3">
        <f t="shared" si="97"/>
        <v>0.11024316492377473</v>
      </c>
      <c r="U126" s="3">
        <f t="shared" si="98"/>
        <v>0.52147370675805926</v>
      </c>
      <c r="V126" s="3">
        <f t="shared" si="99"/>
        <v>9.5454545454545459E-2</v>
      </c>
      <c r="W126" s="3">
        <f t="shared" si="100"/>
        <v>6.5554231227651971E-2</v>
      </c>
      <c r="X126" s="3">
        <f t="shared" si="101"/>
        <v>5.9199213952345862E-2</v>
      </c>
      <c r="Y126" s="4">
        <f t="shared" si="102"/>
        <v>-0.63550172753061085</v>
      </c>
      <c r="Z126">
        <f t="shared" si="87"/>
        <v>0.33067037165682528</v>
      </c>
      <c r="AA126">
        <f t="shared" si="88"/>
        <v>0.34580811676753292</v>
      </c>
      <c r="AB126" s="4">
        <f t="shared" si="86"/>
        <v>1.5137745110707646</v>
      </c>
      <c r="AC126">
        <f t="shared" si="89"/>
        <v>14395</v>
      </c>
      <c r="AD126">
        <f t="shared" si="90"/>
        <v>15618</v>
      </c>
      <c r="AE126">
        <f t="shared" si="91"/>
        <v>4760</v>
      </c>
      <c r="AF126">
        <f t="shared" si="92"/>
        <v>7771</v>
      </c>
      <c r="AG126">
        <f t="shared" si="93"/>
        <v>6854</v>
      </c>
    </row>
    <row r="127" spans="3:33" x14ac:dyDescent="0.25">
      <c r="C127" t="s">
        <v>34</v>
      </c>
      <c r="D127">
        <v>4</v>
      </c>
      <c r="E127" s="2">
        <v>6429</v>
      </c>
      <c r="F127" s="2">
        <v>6824</v>
      </c>
      <c r="G127" s="2">
        <v>4035440</v>
      </c>
      <c r="H127" s="2">
        <v>3926460</v>
      </c>
      <c r="I127" s="2">
        <v>4589</v>
      </c>
      <c r="J127" s="2">
        <v>5371</v>
      </c>
      <c r="K127" s="2">
        <v>6630630</v>
      </c>
      <c r="L127" s="2">
        <v>7027770</v>
      </c>
      <c r="M127" s="2">
        <v>10910</v>
      </c>
      <c r="N127" s="2">
        <v>15339</v>
      </c>
      <c r="O127" s="2">
        <v>267</v>
      </c>
      <c r="P127" s="2">
        <v>320</v>
      </c>
      <c r="Q127" s="3">
        <f t="shared" si="94"/>
        <v>6.1440348421216262E-2</v>
      </c>
      <c r="R127" s="3">
        <f t="shared" si="95"/>
        <v>-2.7005729238942955E-2</v>
      </c>
      <c r="S127" s="3">
        <f t="shared" si="96"/>
        <v>0.17040749618653295</v>
      </c>
      <c r="T127" s="3">
        <f t="shared" si="97"/>
        <v>5.9894761131295216E-2</v>
      </c>
      <c r="U127" s="3">
        <f t="shared" si="98"/>
        <v>0.40595783684692943</v>
      </c>
      <c r="V127" s="3">
        <f t="shared" si="99"/>
        <v>0.19850187265917607</v>
      </c>
      <c r="W127" s="3">
        <f t="shared" si="100"/>
        <v>5.8182610590542604E-2</v>
      </c>
      <c r="X127" s="3">
        <f t="shared" si="101"/>
        <v>5.9579221746415938E-2</v>
      </c>
      <c r="Y127" s="4">
        <f t="shared" si="102"/>
        <v>0.13966111558733341</v>
      </c>
      <c r="Z127">
        <f t="shared" si="87"/>
        <v>0.44895313100268919</v>
      </c>
      <c r="AA127">
        <f t="shared" si="88"/>
        <v>0.44859366466411799</v>
      </c>
      <c r="AB127" s="4">
        <f t="shared" si="86"/>
        <v>-3.5946633857120158E-2</v>
      </c>
      <c r="AC127">
        <f t="shared" si="89"/>
        <v>20824</v>
      </c>
      <c r="AD127">
        <f t="shared" si="90"/>
        <v>22442</v>
      </c>
      <c r="AE127">
        <f t="shared" si="91"/>
        <v>9349</v>
      </c>
      <c r="AF127">
        <f t="shared" si="92"/>
        <v>13142</v>
      </c>
      <c r="AG127">
        <f t="shared" si="93"/>
        <v>6854</v>
      </c>
    </row>
    <row r="128" spans="3:33" x14ac:dyDescent="0.25">
      <c r="C128" t="s">
        <v>34</v>
      </c>
      <c r="D128">
        <v>5</v>
      </c>
      <c r="E128" s="2">
        <v>0</v>
      </c>
      <c r="F128" s="2">
        <v>0</v>
      </c>
      <c r="G128" s="2">
        <v>0</v>
      </c>
      <c r="H128" s="2">
        <v>0</v>
      </c>
      <c r="I128" s="2">
        <v>3313</v>
      </c>
      <c r="J128" s="2">
        <v>3944</v>
      </c>
      <c r="K128" s="2">
        <v>4745930</v>
      </c>
      <c r="L128" s="2">
        <v>5206260</v>
      </c>
      <c r="M128" s="2">
        <v>7410</v>
      </c>
      <c r="N128" s="2">
        <v>11171</v>
      </c>
      <c r="O128" s="2">
        <v>187</v>
      </c>
      <c r="P128" s="2">
        <v>224</v>
      </c>
      <c r="Q128" s="3">
        <f t="shared" si="94"/>
        <v>0</v>
      </c>
      <c r="R128" s="3">
        <f t="shared" si="95"/>
        <v>0</v>
      </c>
      <c r="S128" s="3">
        <f t="shared" si="96"/>
        <v>0.19046181708421361</v>
      </c>
      <c r="T128" s="3">
        <f t="shared" si="97"/>
        <v>9.6994688080102254E-2</v>
      </c>
      <c r="U128" s="3">
        <f t="shared" si="98"/>
        <v>0.50755735492577592</v>
      </c>
      <c r="V128" s="3">
        <f t="shared" si="99"/>
        <v>0.19786096256684482</v>
      </c>
      <c r="W128" s="3">
        <f t="shared" si="100"/>
        <v>5.6444310292785994E-2</v>
      </c>
      <c r="X128" s="3">
        <f t="shared" si="101"/>
        <v>5.6795131845841784E-2</v>
      </c>
      <c r="Y128" s="4">
        <f t="shared" si="102"/>
        <v>3.5082155305578983E-2</v>
      </c>
      <c r="Z128">
        <f t="shared" si="87"/>
        <v>0.60804840568574725</v>
      </c>
      <c r="AA128">
        <f t="shared" si="88"/>
        <v>0.58321955215729104</v>
      </c>
      <c r="AB128" s="4">
        <f t="shared" si="86"/>
        <v>-2.4828853528456207</v>
      </c>
      <c r="AC128">
        <f t="shared" si="89"/>
        <v>20824</v>
      </c>
      <c r="AD128">
        <f t="shared" si="90"/>
        <v>22442</v>
      </c>
      <c r="AE128">
        <f t="shared" si="91"/>
        <v>12662</v>
      </c>
      <c r="AF128">
        <f t="shared" si="92"/>
        <v>17086</v>
      </c>
      <c r="AG128">
        <f t="shared" si="93"/>
        <v>6854</v>
      </c>
    </row>
    <row r="129" spans="3:33" x14ac:dyDescent="0.25">
      <c r="C129" t="s">
        <v>34</v>
      </c>
      <c r="D129">
        <v>6</v>
      </c>
      <c r="E129" s="2">
        <v>0</v>
      </c>
      <c r="F129" s="2">
        <v>0</v>
      </c>
      <c r="G129" s="2">
        <v>0</v>
      </c>
      <c r="H129" s="2">
        <v>0</v>
      </c>
      <c r="I129" s="2">
        <v>2841</v>
      </c>
      <c r="J129" s="2">
        <v>3069</v>
      </c>
      <c r="K129" s="2">
        <v>4112800</v>
      </c>
      <c r="L129" s="2">
        <v>4067000</v>
      </c>
      <c r="M129" s="2">
        <v>4378</v>
      </c>
      <c r="N129" s="2">
        <v>7916</v>
      </c>
      <c r="O129" s="2">
        <v>191</v>
      </c>
      <c r="P129" s="2">
        <v>186</v>
      </c>
      <c r="Q129" s="3">
        <f t="shared" si="94"/>
        <v>0</v>
      </c>
      <c r="R129" s="3">
        <f t="shared" si="95"/>
        <v>0</v>
      </c>
      <c r="S129" s="3">
        <f t="shared" si="96"/>
        <v>8.0253431890179527E-2</v>
      </c>
      <c r="T129" s="3">
        <f t="shared" si="97"/>
        <v>-1.1135965765415312E-2</v>
      </c>
      <c r="U129" s="3">
        <f t="shared" si="98"/>
        <v>0.80813156692553667</v>
      </c>
      <c r="V129" s="3">
        <f t="shared" si="99"/>
        <v>-2.6178010471204161E-2</v>
      </c>
      <c r="W129" s="3">
        <f t="shared" si="100"/>
        <v>6.7229848644843368E-2</v>
      </c>
      <c r="X129" s="3">
        <f t="shared" si="101"/>
        <v>6.0606060606060608E-2</v>
      </c>
      <c r="Y129" s="4">
        <f t="shared" si="102"/>
        <v>-0.66237880387827608</v>
      </c>
      <c r="Z129">
        <f t="shared" si="87"/>
        <v>0.74447752593161731</v>
      </c>
      <c r="AA129">
        <f t="shared" si="88"/>
        <v>0.6879778809393774</v>
      </c>
      <c r="AB129" s="4">
        <f t="shared" si="86"/>
        <v>-5.6499644992239917</v>
      </c>
      <c r="AC129">
        <f t="shared" si="89"/>
        <v>20824</v>
      </c>
      <c r="AD129">
        <f t="shared" si="90"/>
        <v>22442</v>
      </c>
      <c r="AE129">
        <f t="shared" si="91"/>
        <v>15503</v>
      </c>
      <c r="AF129">
        <f t="shared" si="92"/>
        <v>20155</v>
      </c>
      <c r="AG129">
        <f t="shared" si="93"/>
        <v>6854</v>
      </c>
    </row>
    <row r="130" spans="3:33" x14ac:dyDescent="0.25">
      <c r="C130" t="s">
        <v>34</v>
      </c>
      <c r="D130">
        <v>7</v>
      </c>
      <c r="E130" s="2">
        <v>0</v>
      </c>
      <c r="F130" s="2">
        <v>0</v>
      </c>
      <c r="G130" s="2">
        <v>0</v>
      </c>
      <c r="H130" s="2">
        <v>0</v>
      </c>
      <c r="I130" s="2">
        <v>1450</v>
      </c>
      <c r="J130" s="2">
        <v>1832</v>
      </c>
      <c r="K130" s="2">
        <v>2114920</v>
      </c>
      <c r="L130" s="2">
        <v>2462200</v>
      </c>
      <c r="M130" s="2">
        <v>2844</v>
      </c>
      <c r="N130" s="2">
        <v>5943</v>
      </c>
      <c r="O130" s="2">
        <v>84</v>
      </c>
      <c r="P130" s="2">
        <v>141</v>
      </c>
      <c r="Q130" s="3">
        <f t="shared" si="94"/>
        <v>0</v>
      </c>
      <c r="R130" s="3">
        <f t="shared" si="95"/>
        <v>0</v>
      </c>
      <c r="S130" s="3">
        <f t="shared" si="96"/>
        <v>0.26344827586206887</v>
      </c>
      <c r="T130" s="3">
        <f t="shared" si="97"/>
        <v>0.16420479261626908</v>
      </c>
      <c r="U130" s="3">
        <f t="shared" si="98"/>
        <v>1.0896624472573841</v>
      </c>
      <c r="V130" s="3">
        <f t="shared" si="99"/>
        <v>0.6785714285714286</v>
      </c>
      <c r="W130" s="3">
        <f t="shared" si="100"/>
        <v>5.7931034482758624E-2</v>
      </c>
      <c r="X130" s="3">
        <f t="shared" si="101"/>
        <v>7.6965065502183405E-2</v>
      </c>
      <c r="Y130" s="4">
        <f t="shared" si="102"/>
        <v>1.9034031019424782</v>
      </c>
      <c r="Z130">
        <f t="shared" si="87"/>
        <v>0.81410872070687668</v>
      </c>
      <c r="AA130">
        <f t="shared" si="88"/>
        <v>0.75051201529219003</v>
      </c>
      <c r="AB130" s="4">
        <f t="shared" si="86"/>
        <v>-6.359670541468665</v>
      </c>
      <c r="AC130">
        <f t="shared" si="89"/>
        <v>20824</v>
      </c>
      <c r="AD130">
        <f t="shared" si="90"/>
        <v>22442</v>
      </c>
      <c r="AE130">
        <f t="shared" si="91"/>
        <v>16953</v>
      </c>
      <c r="AF130">
        <f t="shared" si="92"/>
        <v>21987</v>
      </c>
      <c r="AG130">
        <f t="shared" si="93"/>
        <v>6854</v>
      </c>
    </row>
    <row r="131" spans="3:33" x14ac:dyDescent="0.25">
      <c r="C131" t="s">
        <v>34</v>
      </c>
      <c r="D131">
        <v>8</v>
      </c>
      <c r="E131" s="2">
        <v>8017</v>
      </c>
      <c r="F131" s="2">
        <v>9595</v>
      </c>
      <c r="G131" s="2">
        <v>4667770</v>
      </c>
      <c r="H131" s="2">
        <v>5415520</v>
      </c>
      <c r="I131" s="2">
        <v>2531</v>
      </c>
      <c r="J131" s="2">
        <v>2993</v>
      </c>
      <c r="K131" s="2">
        <v>3668310</v>
      </c>
      <c r="L131" s="2">
        <v>4177680</v>
      </c>
      <c r="M131" s="2">
        <v>8180</v>
      </c>
      <c r="N131" s="2">
        <v>12371</v>
      </c>
      <c r="O131" s="2">
        <v>150</v>
      </c>
      <c r="P131" s="2">
        <v>174</v>
      </c>
      <c r="Q131" s="3">
        <f t="shared" si="94"/>
        <v>0.19683173256829245</v>
      </c>
      <c r="R131" s="3">
        <f t="shared" si="95"/>
        <v>0.16019426835512451</v>
      </c>
      <c r="S131" s="3">
        <f t="shared" si="96"/>
        <v>0.18253654681943887</v>
      </c>
      <c r="T131" s="3">
        <f t="shared" si="97"/>
        <v>0.13885685779009949</v>
      </c>
      <c r="U131" s="3">
        <f t="shared" si="98"/>
        <v>0.51234718826405867</v>
      </c>
      <c r="V131" s="3">
        <f t="shared" si="99"/>
        <v>0.15999999999999992</v>
      </c>
      <c r="W131" s="3">
        <f t="shared" si="100"/>
        <v>5.9265112603713949E-2</v>
      </c>
      <c r="X131" s="3">
        <f t="shared" si="101"/>
        <v>5.8135649849649182E-2</v>
      </c>
      <c r="Y131" s="4">
        <f t="shared" si="102"/>
        <v>-0.11294627540647667</v>
      </c>
      <c r="Z131">
        <f t="shared" si="87"/>
        <v>0.67556603446482433</v>
      </c>
      <c r="AA131">
        <f t="shared" si="88"/>
        <v>0.64230798899488317</v>
      </c>
      <c r="AB131" s="4">
        <f t="shared" si="86"/>
        <v>-3.3258045469941155</v>
      </c>
      <c r="AC131">
        <f t="shared" si="89"/>
        <v>28841</v>
      </c>
      <c r="AD131">
        <f t="shared" si="90"/>
        <v>32037</v>
      </c>
      <c r="AE131">
        <f t="shared" si="91"/>
        <v>19484</v>
      </c>
      <c r="AF131">
        <f t="shared" si="92"/>
        <v>24980</v>
      </c>
      <c r="AG131">
        <f t="shared" si="93"/>
        <v>6854</v>
      </c>
    </row>
    <row r="132" spans="3:33" x14ac:dyDescent="0.25">
      <c r="C132" t="s">
        <v>34</v>
      </c>
      <c r="D132">
        <v>9</v>
      </c>
      <c r="E132" s="2">
        <v>8396</v>
      </c>
      <c r="F132" s="2">
        <v>11248</v>
      </c>
      <c r="G132" s="2">
        <v>3765500</v>
      </c>
      <c r="H132" s="2">
        <v>5956190</v>
      </c>
      <c r="I132" s="2">
        <v>4597</v>
      </c>
      <c r="J132" s="2">
        <v>5467</v>
      </c>
      <c r="K132" s="2">
        <v>5667720</v>
      </c>
      <c r="L132" s="2">
        <v>7333460</v>
      </c>
      <c r="M132" s="2">
        <v>11681</v>
      </c>
      <c r="N132" s="2">
        <v>17884</v>
      </c>
      <c r="O132" s="2">
        <v>298</v>
      </c>
      <c r="P132" s="2">
        <v>268</v>
      </c>
      <c r="Q132" s="3">
        <f t="shared" si="94"/>
        <v>0.33968556455454979</v>
      </c>
      <c r="R132" s="3">
        <f t="shared" si="95"/>
        <v>0.58177931217633772</v>
      </c>
      <c r="S132" s="3">
        <f t="shared" si="96"/>
        <v>0.18925386121383503</v>
      </c>
      <c r="T132" s="3">
        <f t="shared" si="97"/>
        <v>0.29389948691890222</v>
      </c>
      <c r="U132" s="3">
        <f t="shared" si="98"/>
        <v>0.53103330194332687</v>
      </c>
      <c r="V132" s="3">
        <f t="shared" si="99"/>
        <v>-0.10067114093959728</v>
      </c>
      <c r="W132" s="3">
        <f t="shared" si="100"/>
        <v>6.4824885795083748E-2</v>
      </c>
      <c r="X132" s="3">
        <f t="shared" si="101"/>
        <v>4.9021401134077193E-2</v>
      </c>
      <c r="Y132" s="4">
        <f t="shared" si="102"/>
        <v>-1.5803484661006555</v>
      </c>
      <c r="Z132">
        <f t="shared" si="87"/>
        <v>0.64669549104385426</v>
      </c>
      <c r="AA132">
        <f t="shared" si="88"/>
        <v>0.60725183988511933</v>
      </c>
      <c r="AB132" s="4">
        <f t="shared" si="86"/>
        <v>-3.9443651158734938</v>
      </c>
      <c r="AC132">
        <f t="shared" si="89"/>
        <v>37237</v>
      </c>
      <c r="AD132">
        <f t="shared" si="90"/>
        <v>43285</v>
      </c>
      <c r="AE132">
        <f t="shared" si="91"/>
        <v>24081</v>
      </c>
      <c r="AF132">
        <f t="shared" si="92"/>
        <v>30447</v>
      </c>
      <c r="AG132">
        <f t="shared" si="93"/>
        <v>6854</v>
      </c>
    </row>
    <row r="133" spans="3:33" x14ac:dyDescent="0.25">
      <c r="C133" t="s">
        <v>34</v>
      </c>
      <c r="D133">
        <v>10</v>
      </c>
      <c r="E133" s="2">
        <v>11717</v>
      </c>
      <c r="F133" s="2">
        <v>4325</v>
      </c>
      <c r="G133" s="2">
        <v>5880800</v>
      </c>
      <c r="H133" s="2">
        <v>2556300</v>
      </c>
      <c r="I133" s="2">
        <v>6410</v>
      </c>
      <c r="J133" s="2">
        <v>5195</v>
      </c>
      <c r="K133" s="2">
        <v>7945160</v>
      </c>
      <c r="L133" s="2">
        <v>7136480</v>
      </c>
      <c r="M133" s="2">
        <v>16605</v>
      </c>
      <c r="N133" s="2">
        <v>16741</v>
      </c>
      <c r="O133" s="2">
        <v>383</v>
      </c>
      <c r="P133" s="2">
        <v>273</v>
      </c>
      <c r="Q133" s="3">
        <f t="shared" si="94"/>
        <v>-0.63087821114619791</v>
      </c>
      <c r="R133" s="3">
        <f t="shared" si="95"/>
        <v>-0.56531424296014143</v>
      </c>
      <c r="S133" s="3">
        <f t="shared" si="96"/>
        <v>-0.18954758190327614</v>
      </c>
      <c r="T133" s="3">
        <f t="shared" si="97"/>
        <v>-0.10178272054936588</v>
      </c>
      <c r="U133" s="3">
        <f t="shared" si="98"/>
        <v>8.1903041252635589E-3</v>
      </c>
      <c r="V133" s="3">
        <f t="shared" si="99"/>
        <v>-0.28720626631853785</v>
      </c>
      <c r="W133" s="3">
        <f t="shared" si="100"/>
        <v>5.9750390015600625E-2</v>
      </c>
      <c r="X133" s="3">
        <f t="shared" si="101"/>
        <v>5.255052935514918E-2</v>
      </c>
      <c r="Y133" s="4">
        <f t="shared" si="102"/>
        <v>-0.71998606604514459</v>
      </c>
      <c r="Z133">
        <f t="shared" si="87"/>
        <v>0.62285002247007393</v>
      </c>
      <c r="AA133">
        <f t="shared" si="88"/>
        <v>0.65441392479435956</v>
      </c>
      <c r="AB133" s="4">
        <f t="shared" si="86"/>
        <v>3.1563902324285631</v>
      </c>
      <c r="AC133">
        <f t="shared" si="89"/>
        <v>48954</v>
      </c>
      <c r="AD133">
        <f t="shared" si="90"/>
        <v>47610</v>
      </c>
      <c r="AE133">
        <f t="shared" si="91"/>
        <v>30491</v>
      </c>
      <c r="AF133">
        <f t="shared" si="92"/>
        <v>35642</v>
      </c>
      <c r="AG133">
        <f t="shared" si="93"/>
        <v>6854</v>
      </c>
    </row>
    <row r="134" spans="3:33" x14ac:dyDescent="0.25">
      <c r="C134" t="s">
        <v>34</v>
      </c>
      <c r="D134">
        <v>11</v>
      </c>
      <c r="E134" s="2">
        <v>0</v>
      </c>
      <c r="F134" s="2">
        <v>0</v>
      </c>
      <c r="G134" s="2">
        <v>0</v>
      </c>
      <c r="H134" s="2">
        <v>0</v>
      </c>
      <c r="I134" s="2">
        <v>5468</v>
      </c>
      <c r="J134" s="2">
        <v>3846</v>
      </c>
      <c r="K134" s="2">
        <v>6711620</v>
      </c>
      <c r="L134" s="2">
        <v>5315590</v>
      </c>
      <c r="M134" s="2">
        <v>10795</v>
      </c>
      <c r="N134" s="2">
        <v>12687</v>
      </c>
      <c r="O134" s="2">
        <v>342</v>
      </c>
      <c r="P134" s="2">
        <v>208</v>
      </c>
      <c r="Q134" s="3">
        <f t="shared" si="94"/>
        <v>0</v>
      </c>
      <c r="R134" s="3">
        <f t="shared" si="95"/>
        <v>0</v>
      </c>
      <c r="S134" s="3">
        <f t="shared" si="96"/>
        <v>-0.29663496708119974</v>
      </c>
      <c r="T134" s="3">
        <f t="shared" si="97"/>
        <v>-0.20800194289903184</v>
      </c>
      <c r="U134" s="3">
        <f t="shared" si="98"/>
        <v>0.17526632700324218</v>
      </c>
      <c r="V134" s="3">
        <f t="shared" si="99"/>
        <v>-0.39181286549707606</v>
      </c>
      <c r="W134" s="3">
        <f t="shared" si="100"/>
        <v>6.2545720555961956E-2</v>
      </c>
      <c r="X134" s="3">
        <f t="shared" si="101"/>
        <v>5.4082163286531461E-2</v>
      </c>
      <c r="Y134" s="4">
        <f t="shared" si="102"/>
        <v>-0.8463557269430495</v>
      </c>
      <c r="Z134">
        <f t="shared" si="87"/>
        <v>0.7345467173264697</v>
      </c>
      <c r="AA134">
        <f t="shared" si="88"/>
        <v>0.72502937720329019</v>
      </c>
      <c r="AB134" s="4">
        <f t="shared" si="86"/>
        <v>-0.95173401231795074</v>
      </c>
      <c r="AC134">
        <f t="shared" si="89"/>
        <v>48954</v>
      </c>
      <c r="AD134">
        <f t="shared" si="90"/>
        <v>47610</v>
      </c>
      <c r="AE134">
        <f t="shared" si="91"/>
        <v>35959</v>
      </c>
      <c r="AF134">
        <f t="shared" si="92"/>
        <v>39488</v>
      </c>
      <c r="AG134">
        <f t="shared" si="93"/>
        <v>6854</v>
      </c>
    </row>
    <row r="135" spans="3:33" x14ac:dyDescent="0.25">
      <c r="C135" t="s">
        <v>34</v>
      </c>
      <c r="D135">
        <v>12</v>
      </c>
      <c r="E135" s="2">
        <v>0</v>
      </c>
      <c r="F135" s="2">
        <v>0</v>
      </c>
      <c r="G135" s="2">
        <v>0</v>
      </c>
      <c r="H135" s="2">
        <v>0</v>
      </c>
      <c r="I135" s="2">
        <v>3704</v>
      </c>
      <c r="J135" s="2">
        <v>2784</v>
      </c>
      <c r="K135" s="2">
        <v>4693240</v>
      </c>
      <c r="L135" s="2">
        <v>3781600</v>
      </c>
      <c r="M135" s="2">
        <v>6854</v>
      </c>
      <c r="N135" s="2">
        <v>9722</v>
      </c>
      <c r="O135" s="2">
        <v>237</v>
      </c>
      <c r="P135" s="2">
        <v>181</v>
      </c>
      <c r="Q135" s="3">
        <f t="shared" si="94"/>
        <v>0</v>
      </c>
      <c r="R135" s="3">
        <f t="shared" si="95"/>
        <v>0</v>
      </c>
      <c r="S135" s="3">
        <f t="shared" si="96"/>
        <v>-0.24838012958963285</v>
      </c>
      <c r="T135" s="3">
        <f t="shared" si="97"/>
        <v>-0.19424534010619532</v>
      </c>
      <c r="U135" s="3">
        <f t="shared" si="98"/>
        <v>0.41844178581850011</v>
      </c>
      <c r="V135" s="3">
        <f t="shared" si="99"/>
        <v>-0.23628691983122363</v>
      </c>
      <c r="W135" s="3">
        <f t="shared" si="100"/>
        <v>6.3984881209503242E-2</v>
      </c>
      <c r="X135" s="3">
        <f t="shared" si="101"/>
        <v>6.5014367816091947E-2</v>
      </c>
      <c r="Y135" s="4">
        <f t="shared" si="102"/>
        <v>0.10294866065887059</v>
      </c>
      <c r="Z135">
        <f t="shared" si="87"/>
        <v>0.81020958450790537</v>
      </c>
      <c r="AA135">
        <f t="shared" si="88"/>
        <v>0.77614571092831963</v>
      </c>
      <c r="AB135" s="4">
        <f t="shared" si="86"/>
        <v>-3.4063873579585735</v>
      </c>
      <c r="AC135">
        <f t="shared" si="89"/>
        <v>48954</v>
      </c>
      <c r="AD135">
        <f t="shared" si="90"/>
        <v>47610</v>
      </c>
      <c r="AE135">
        <f t="shared" si="91"/>
        <v>39663</v>
      </c>
      <c r="AF135">
        <f t="shared" si="92"/>
        <v>42272</v>
      </c>
      <c r="AG135">
        <f t="shared" si="93"/>
        <v>6854</v>
      </c>
    </row>
    <row r="136" spans="3:33" x14ac:dyDescent="0.25">
      <c r="C136" t="s">
        <v>35</v>
      </c>
      <c r="D136">
        <v>1</v>
      </c>
      <c r="E136" s="2">
        <v>0</v>
      </c>
      <c r="F136" s="2">
        <v>0</v>
      </c>
      <c r="G136" s="2">
        <v>0</v>
      </c>
      <c r="H136" s="2">
        <v>0</v>
      </c>
      <c r="I136" s="2">
        <v>0</v>
      </c>
      <c r="J136" s="2">
        <v>706</v>
      </c>
      <c r="K136" s="2">
        <v>0</v>
      </c>
      <c r="L136" s="2">
        <v>1011150</v>
      </c>
      <c r="M136" s="2">
        <v>0</v>
      </c>
      <c r="N136" s="2">
        <v>2683</v>
      </c>
      <c r="O136" s="2">
        <v>0</v>
      </c>
      <c r="P136" s="2">
        <v>21</v>
      </c>
      <c r="Q136" s="3">
        <f t="shared" si="94"/>
        <v>0</v>
      </c>
      <c r="R136" s="3">
        <f t="shared" si="95"/>
        <v>0</v>
      </c>
      <c r="S136" s="3">
        <f t="shared" si="96"/>
        <v>0</v>
      </c>
      <c r="T136" s="3">
        <f t="shared" si="97"/>
        <v>0</v>
      </c>
      <c r="U136" s="3">
        <f t="shared" si="98"/>
        <v>0</v>
      </c>
      <c r="V136" s="3">
        <f t="shared" si="99"/>
        <v>0</v>
      </c>
      <c r="W136" s="3">
        <f t="shared" si="100"/>
        <v>0</v>
      </c>
      <c r="X136" s="3">
        <f t="shared" si="101"/>
        <v>2.9745042492917848E-2</v>
      </c>
      <c r="Y136" s="4">
        <f t="shared" si="102"/>
        <v>2.974504249291785</v>
      </c>
      <c r="Z136">
        <f t="shared" si="87"/>
        <v>0</v>
      </c>
      <c r="AA136">
        <f t="shared" si="88"/>
        <v>0.20703812316715542</v>
      </c>
      <c r="AB136" s="4">
        <f t="shared" si="86"/>
        <v>20.703812316715542</v>
      </c>
      <c r="AC136">
        <f t="shared" si="89"/>
        <v>0</v>
      </c>
      <c r="AD136">
        <f t="shared" si="90"/>
        <v>0</v>
      </c>
      <c r="AE136">
        <f t="shared" si="91"/>
        <v>0</v>
      </c>
      <c r="AF136">
        <f t="shared" si="92"/>
        <v>706</v>
      </c>
      <c r="AG136">
        <f t="shared" si="93"/>
        <v>3410</v>
      </c>
    </row>
    <row r="137" spans="3:33" x14ac:dyDescent="0.25">
      <c r="C137" t="s">
        <v>35</v>
      </c>
      <c r="D137">
        <v>2</v>
      </c>
      <c r="E137" s="2">
        <v>8871</v>
      </c>
      <c r="F137" s="2">
        <v>5316</v>
      </c>
      <c r="G137" s="2">
        <v>4524260</v>
      </c>
      <c r="H137" s="2">
        <v>3104430</v>
      </c>
      <c r="I137" s="2">
        <v>2563</v>
      </c>
      <c r="J137" s="2">
        <v>2016</v>
      </c>
      <c r="K137" s="2">
        <v>3217200</v>
      </c>
      <c r="L137" s="2">
        <v>2918910</v>
      </c>
      <c r="M137" s="2">
        <v>6247</v>
      </c>
      <c r="N137" s="2">
        <v>5927</v>
      </c>
      <c r="O137" s="2">
        <v>61</v>
      </c>
      <c r="P137" s="2">
        <v>56</v>
      </c>
      <c r="Q137" s="3">
        <f t="shared" si="94"/>
        <v>-0.40074399729455534</v>
      </c>
      <c r="R137" s="3">
        <f t="shared" si="95"/>
        <v>-0.31382590744121686</v>
      </c>
      <c r="S137" s="3">
        <f t="shared" si="96"/>
        <v>-0.2134217713616855</v>
      </c>
      <c r="T137" s="3">
        <f t="shared" si="97"/>
        <v>-9.2717269675494207E-2</v>
      </c>
      <c r="U137" s="3">
        <f t="shared" si="98"/>
        <v>-5.1224587802145005E-2</v>
      </c>
      <c r="V137" s="3">
        <f t="shared" si="99"/>
        <v>-8.1967213114754078E-2</v>
      </c>
      <c r="W137" s="3">
        <f t="shared" si="100"/>
        <v>2.3800234100663287E-2</v>
      </c>
      <c r="X137" s="3">
        <f t="shared" si="101"/>
        <v>2.7777777777777776E-2</v>
      </c>
      <c r="Y137" s="4">
        <f t="shared" si="102"/>
        <v>0.39775436771144895</v>
      </c>
      <c r="Z137">
        <f t="shared" si="87"/>
        <v>0.28891894938563861</v>
      </c>
      <c r="AA137">
        <f t="shared" si="88"/>
        <v>0.31194132477652992</v>
      </c>
      <c r="AB137" s="4">
        <f t="shared" si="86"/>
        <v>2.3022375390891305</v>
      </c>
      <c r="AC137">
        <f t="shared" si="89"/>
        <v>8871</v>
      </c>
      <c r="AD137">
        <f t="shared" si="90"/>
        <v>5316</v>
      </c>
      <c r="AE137">
        <f t="shared" si="91"/>
        <v>2563</v>
      </c>
      <c r="AF137">
        <f t="shared" si="92"/>
        <v>2722</v>
      </c>
      <c r="AG137">
        <f t="shared" si="93"/>
        <v>3410</v>
      </c>
    </row>
    <row r="138" spans="3:33" x14ac:dyDescent="0.25">
      <c r="C138" t="s">
        <v>35</v>
      </c>
      <c r="D138">
        <v>3</v>
      </c>
      <c r="E138" s="2">
        <v>7718</v>
      </c>
      <c r="F138" s="2">
        <v>3391</v>
      </c>
      <c r="G138" s="2">
        <v>3791330</v>
      </c>
      <c r="H138" s="2">
        <v>2035380</v>
      </c>
      <c r="I138" s="2">
        <v>3914</v>
      </c>
      <c r="J138" s="2">
        <v>2679</v>
      </c>
      <c r="K138" s="2">
        <v>4848640</v>
      </c>
      <c r="L138" s="2">
        <v>3927830</v>
      </c>
      <c r="M138" s="2">
        <v>9932</v>
      </c>
      <c r="N138" s="2">
        <v>6565</v>
      </c>
      <c r="O138" s="2">
        <v>119</v>
      </c>
      <c r="P138" s="2">
        <v>74</v>
      </c>
      <c r="Q138" s="3">
        <f t="shared" si="94"/>
        <v>-0.56063747084736981</v>
      </c>
      <c r="R138" s="3">
        <f t="shared" si="95"/>
        <v>-0.46314881585090195</v>
      </c>
      <c r="S138" s="3">
        <f t="shared" si="96"/>
        <v>-0.31553398058252424</v>
      </c>
      <c r="T138" s="3">
        <f t="shared" si="97"/>
        <v>-0.18991098534846884</v>
      </c>
      <c r="U138" s="3">
        <f t="shared" si="98"/>
        <v>-0.33900523560209428</v>
      </c>
      <c r="V138" s="3">
        <f t="shared" si="99"/>
        <v>-0.37815126050420167</v>
      </c>
      <c r="W138" s="3">
        <f t="shared" si="100"/>
        <v>3.0403679100664282E-2</v>
      </c>
      <c r="X138" s="3">
        <f t="shared" si="101"/>
        <v>2.7622247107129527E-2</v>
      </c>
      <c r="Y138" s="4">
        <f t="shared" si="102"/>
        <v>-0.27814319935347553</v>
      </c>
      <c r="Z138">
        <f t="shared" si="87"/>
        <v>0.39043944782687323</v>
      </c>
      <c r="AA138">
        <f t="shared" si="88"/>
        <v>0.44573739374432614</v>
      </c>
      <c r="AB138" s="4">
        <f t="shared" si="86"/>
        <v>5.5297945917452909</v>
      </c>
      <c r="AC138">
        <f t="shared" si="89"/>
        <v>16589</v>
      </c>
      <c r="AD138">
        <f t="shared" si="90"/>
        <v>8707</v>
      </c>
      <c r="AE138">
        <f t="shared" si="91"/>
        <v>6477</v>
      </c>
      <c r="AF138">
        <f t="shared" si="92"/>
        <v>5401</v>
      </c>
      <c r="AG138">
        <f t="shared" si="93"/>
        <v>3410</v>
      </c>
    </row>
    <row r="139" spans="3:33" x14ac:dyDescent="0.25">
      <c r="C139" t="s">
        <v>35</v>
      </c>
      <c r="D139">
        <v>4</v>
      </c>
      <c r="E139" s="2">
        <v>11405</v>
      </c>
      <c r="F139" s="2">
        <v>7782</v>
      </c>
      <c r="G139" s="2">
        <v>6057990</v>
      </c>
      <c r="H139" s="2">
        <v>4072550</v>
      </c>
      <c r="I139" s="2">
        <v>5981</v>
      </c>
      <c r="J139" s="2">
        <v>4227</v>
      </c>
      <c r="K139" s="2">
        <v>7579250</v>
      </c>
      <c r="L139" s="2">
        <v>5828200</v>
      </c>
      <c r="M139" s="2">
        <v>15178</v>
      </c>
      <c r="N139" s="2">
        <v>10001</v>
      </c>
      <c r="O139" s="2">
        <v>178</v>
      </c>
      <c r="P139" s="2">
        <v>119</v>
      </c>
      <c r="Q139" s="3">
        <f t="shared" si="94"/>
        <v>-0.31766768960982028</v>
      </c>
      <c r="R139" s="3">
        <f t="shared" si="95"/>
        <v>-0.32773906856894774</v>
      </c>
      <c r="S139" s="3">
        <f t="shared" si="96"/>
        <v>-0.29326199632168537</v>
      </c>
      <c r="T139" s="3">
        <f t="shared" si="97"/>
        <v>-0.23103209420457171</v>
      </c>
      <c r="U139" s="3">
        <f t="shared" si="98"/>
        <v>-0.34108578205297135</v>
      </c>
      <c r="V139" s="3">
        <f t="shared" si="99"/>
        <v>-0.3314606741573034</v>
      </c>
      <c r="W139" s="3">
        <f t="shared" si="100"/>
        <v>2.9760909546898511E-2</v>
      </c>
      <c r="X139" s="3">
        <f t="shared" si="101"/>
        <v>2.8152353915306363E-2</v>
      </c>
      <c r="Y139" s="4">
        <f t="shared" si="102"/>
        <v>-0.16085556315921479</v>
      </c>
      <c r="Z139">
        <f t="shared" si="87"/>
        <v>0.44502393370007859</v>
      </c>
      <c r="AA139">
        <f t="shared" si="88"/>
        <v>0.48384340921654356</v>
      </c>
      <c r="AB139" s="4">
        <f t="shared" si="86"/>
        <v>3.8819475516464976</v>
      </c>
      <c r="AC139">
        <f t="shared" si="89"/>
        <v>27994</v>
      </c>
      <c r="AD139">
        <f t="shared" si="90"/>
        <v>16489</v>
      </c>
      <c r="AE139">
        <f t="shared" si="91"/>
        <v>12458</v>
      </c>
      <c r="AF139">
        <f t="shared" si="92"/>
        <v>9628</v>
      </c>
      <c r="AG139">
        <f t="shared" si="93"/>
        <v>3410</v>
      </c>
    </row>
    <row r="140" spans="3:33" x14ac:dyDescent="0.25">
      <c r="C140" t="s">
        <v>35</v>
      </c>
      <c r="D140">
        <v>5</v>
      </c>
      <c r="E140" s="2">
        <v>0</v>
      </c>
      <c r="F140" s="2">
        <v>0</v>
      </c>
      <c r="G140" s="2">
        <v>0</v>
      </c>
      <c r="H140" s="2">
        <v>0</v>
      </c>
      <c r="I140" s="2">
        <v>4810</v>
      </c>
      <c r="J140" s="2">
        <v>3012</v>
      </c>
      <c r="K140" s="2">
        <v>6007210</v>
      </c>
      <c r="L140" s="2">
        <v>4086890</v>
      </c>
      <c r="M140" s="2">
        <v>10223</v>
      </c>
      <c r="N140" s="2">
        <v>6893</v>
      </c>
      <c r="O140" s="2">
        <v>145</v>
      </c>
      <c r="P140" s="2">
        <v>96</v>
      </c>
      <c r="Q140" s="3">
        <f t="shared" si="94"/>
        <v>0</v>
      </c>
      <c r="R140" s="3">
        <f t="shared" si="95"/>
        <v>0</v>
      </c>
      <c r="S140" s="3">
        <f t="shared" si="96"/>
        <v>-0.37380457380457377</v>
      </c>
      <c r="T140" s="3">
        <f t="shared" si="97"/>
        <v>-0.31966919751432032</v>
      </c>
      <c r="U140" s="3">
        <f t="shared" si="98"/>
        <v>-0.3257360852978578</v>
      </c>
      <c r="V140" s="3">
        <f t="shared" si="99"/>
        <v>-0.33793103448275863</v>
      </c>
      <c r="W140" s="3">
        <f t="shared" si="100"/>
        <v>3.0145530145530147E-2</v>
      </c>
      <c r="X140" s="3">
        <f t="shared" si="101"/>
        <v>3.1872509960159362E-2</v>
      </c>
      <c r="Y140" s="4">
        <f t="shared" si="102"/>
        <v>0.17269798146292148</v>
      </c>
      <c r="Z140">
        <f t="shared" si="87"/>
        <v>0.61684646710009283</v>
      </c>
      <c r="AA140">
        <f t="shared" si="88"/>
        <v>0.63520779938690386</v>
      </c>
      <c r="AB140" s="4">
        <f t="shared" si="86"/>
        <v>1.8361332286811027</v>
      </c>
      <c r="AC140">
        <f t="shared" si="89"/>
        <v>27994</v>
      </c>
      <c r="AD140">
        <f t="shared" si="90"/>
        <v>16489</v>
      </c>
      <c r="AE140">
        <f t="shared" si="91"/>
        <v>17268</v>
      </c>
      <c r="AF140">
        <f t="shared" si="92"/>
        <v>12640</v>
      </c>
      <c r="AG140">
        <f t="shared" si="93"/>
        <v>3410</v>
      </c>
    </row>
    <row r="141" spans="3:33" x14ac:dyDescent="0.25">
      <c r="C141" t="s">
        <v>35</v>
      </c>
      <c r="D141">
        <v>6</v>
      </c>
      <c r="E141" s="2">
        <v>0</v>
      </c>
      <c r="F141" s="2">
        <v>0</v>
      </c>
      <c r="G141" s="2">
        <v>0</v>
      </c>
      <c r="H141" s="2">
        <v>0</v>
      </c>
      <c r="I141" s="2">
        <v>3808</v>
      </c>
      <c r="J141" s="2">
        <v>2417</v>
      </c>
      <c r="K141" s="2">
        <v>4763890</v>
      </c>
      <c r="L141" s="2">
        <v>3290970</v>
      </c>
      <c r="M141" s="2">
        <v>6291</v>
      </c>
      <c r="N141" s="2">
        <v>4407</v>
      </c>
      <c r="O141" s="2">
        <v>124</v>
      </c>
      <c r="P141" s="2">
        <v>69</v>
      </c>
      <c r="Q141" s="3">
        <f t="shared" si="94"/>
        <v>0</v>
      </c>
      <c r="R141" s="3">
        <f t="shared" si="95"/>
        <v>0</v>
      </c>
      <c r="S141" s="3">
        <f t="shared" si="96"/>
        <v>-0.36528361344537819</v>
      </c>
      <c r="T141" s="3">
        <f t="shared" si="97"/>
        <v>-0.30918430106488604</v>
      </c>
      <c r="U141" s="3">
        <f t="shared" si="98"/>
        <v>-0.29947544110634239</v>
      </c>
      <c r="V141" s="3">
        <f t="shared" si="99"/>
        <v>-0.44354838709677424</v>
      </c>
      <c r="W141" s="3">
        <f t="shared" si="100"/>
        <v>3.2563025210084036E-2</v>
      </c>
      <c r="X141" s="3">
        <f t="shared" si="101"/>
        <v>2.8547786512205214E-2</v>
      </c>
      <c r="Y141" s="4">
        <f t="shared" si="102"/>
        <v>-0.40152386978788213</v>
      </c>
      <c r="Z141">
        <f t="shared" si="87"/>
        <v>0.75287561620347221</v>
      </c>
      <c r="AA141">
        <f t="shared" si="88"/>
        <v>0.7566711895070104</v>
      </c>
      <c r="AB141" s="4">
        <f t="shared" si="86"/>
        <v>0.37955733035381911</v>
      </c>
      <c r="AC141">
        <f t="shared" si="89"/>
        <v>27994</v>
      </c>
      <c r="AD141">
        <f t="shared" si="90"/>
        <v>16489</v>
      </c>
      <c r="AE141">
        <f t="shared" si="91"/>
        <v>21076</v>
      </c>
      <c r="AF141">
        <f t="shared" si="92"/>
        <v>15057</v>
      </c>
      <c r="AG141">
        <f t="shared" si="93"/>
        <v>3410</v>
      </c>
    </row>
    <row r="142" spans="3:33" x14ac:dyDescent="0.25">
      <c r="C142" t="s">
        <v>35</v>
      </c>
      <c r="D142">
        <v>7</v>
      </c>
      <c r="E142" s="2">
        <v>0</v>
      </c>
      <c r="F142" s="2">
        <v>0</v>
      </c>
      <c r="G142" s="2">
        <v>0</v>
      </c>
      <c r="H142" s="2">
        <v>0</v>
      </c>
      <c r="I142" s="2">
        <v>2158</v>
      </c>
      <c r="J142" s="2">
        <v>1385</v>
      </c>
      <c r="K142" s="2">
        <v>2769270</v>
      </c>
      <c r="L142" s="2">
        <v>1894950</v>
      </c>
      <c r="M142" s="2">
        <v>4069</v>
      </c>
      <c r="N142" s="2">
        <v>2979</v>
      </c>
      <c r="O142" s="2">
        <v>64</v>
      </c>
      <c r="P142" s="2">
        <v>43</v>
      </c>
      <c r="Q142" s="3">
        <f t="shared" si="94"/>
        <v>0</v>
      </c>
      <c r="R142" s="3">
        <f t="shared" si="95"/>
        <v>0</v>
      </c>
      <c r="S142" s="3">
        <f t="shared" si="96"/>
        <v>-0.35820203892493052</v>
      </c>
      <c r="T142" s="3">
        <f t="shared" si="97"/>
        <v>-0.31572219393558587</v>
      </c>
      <c r="U142" s="3">
        <f t="shared" si="98"/>
        <v>-0.2678790857704596</v>
      </c>
      <c r="V142" s="3">
        <f t="shared" si="99"/>
        <v>-0.328125</v>
      </c>
      <c r="W142" s="3">
        <f t="shared" si="100"/>
        <v>2.9657089898053754E-2</v>
      </c>
      <c r="X142" s="3">
        <f t="shared" si="101"/>
        <v>3.1046931407942239E-2</v>
      </c>
      <c r="Y142" s="4">
        <f t="shared" si="102"/>
        <v>0.13898415098884848</v>
      </c>
      <c r="Z142">
        <f t="shared" si="87"/>
        <v>0.82996356362077583</v>
      </c>
      <c r="AA142">
        <f t="shared" si="88"/>
        <v>0.82627267701894569</v>
      </c>
      <c r="AB142" s="4">
        <f t="shared" si="86"/>
        <v>-0.36908866018301456</v>
      </c>
      <c r="AC142">
        <f t="shared" si="89"/>
        <v>27994</v>
      </c>
      <c r="AD142">
        <f t="shared" si="90"/>
        <v>16489</v>
      </c>
      <c r="AE142">
        <f t="shared" si="91"/>
        <v>23234</v>
      </c>
      <c r="AF142">
        <f t="shared" si="92"/>
        <v>16442</v>
      </c>
      <c r="AG142">
        <f t="shared" si="93"/>
        <v>3410</v>
      </c>
    </row>
    <row r="143" spans="3:33" x14ac:dyDescent="0.25">
      <c r="C143" t="s">
        <v>35</v>
      </c>
      <c r="D143">
        <v>8</v>
      </c>
      <c r="E143" s="2">
        <v>5933</v>
      </c>
      <c r="F143" s="2">
        <v>6330</v>
      </c>
      <c r="G143" s="2">
        <v>3357650</v>
      </c>
      <c r="H143" s="2">
        <v>3178460</v>
      </c>
      <c r="I143" s="2">
        <v>2481</v>
      </c>
      <c r="J143" s="2">
        <v>2297</v>
      </c>
      <c r="K143" s="2">
        <v>3380540</v>
      </c>
      <c r="L143" s="2">
        <v>2865260</v>
      </c>
      <c r="M143" s="2">
        <v>7448</v>
      </c>
      <c r="N143" s="2">
        <v>6941</v>
      </c>
      <c r="O143" s="2">
        <v>73</v>
      </c>
      <c r="P143" s="2">
        <v>71</v>
      </c>
      <c r="Q143" s="3">
        <f t="shared" si="94"/>
        <v>6.6913871565818406E-2</v>
      </c>
      <c r="R143" s="3">
        <f t="shared" si="95"/>
        <v>-5.3367682754307366E-2</v>
      </c>
      <c r="S143" s="3">
        <f t="shared" si="96"/>
        <v>-7.4163643692059633E-2</v>
      </c>
      <c r="T143" s="3">
        <f t="shared" si="97"/>
        <v>-0.15242535216267228</v>
      </c>
      <c r="U143" s="3">
        <f t="shared" si="98"/>
        <v>-6.8071965628356601E-2</v>
      </c>
      <c r="V143" s="3">
        <f t="shared" si="99"/>
        <v>-2.7397260273972601E-2</v>
      </c>
      <c r="W143" s="3">
        <f t="shared" si="100"/>
        <v>2.9423619508262798E-2</v>
      </c>
      <c r="X143" s="3">
        <f t="shared" si="101"/>
        <v>3.090988245537658E-2</v>
      </c>
      <c r="Y143" s="4">
        <f t="shared" si="102"/>
        <v>0.14862629471137817</v>
      </c>
      <c r="Z143">
        <f t="shared" si="87"/>
        <v>0.75795089456774845</v>
      </c>
      <c r="AA143">
        <f t="shared" si="88"/>
        <v>0.71443821724045908</v>
      </c>
      <c r="AB143" s="4">
        <f t="shared" si="86"/>
        <v>-4.3512677327289362</v>
      </c>
      <c r="AC143">
        <f t="shared" si="89"/>
        <v>33927</v>
      </c>
      <c r="AD143">
        <f t="shared" si="90"/>
        <v>22819</v>
      </c>
      <c r="AE143">
        <f t="shared" si="91"/>
        <v>25715</v>
      </c>
      <c r="AF143">
        <f t="shared" si="92"/>
        <v>18739</v>
      </c>
      <c r="AG143">
        <f t="shared" si="93"/>
        <v>3410</v>
      </c>
    </row>
    <row r="144" spans="3:33" x14ac:dyDescent="0.25">
      <c r="C144" t="s">
        <v>35</v>
      </c>
      <c r="D144">
        <v>9</v>
      </c>
      <c r="E144" s="2">
        <v>2116</v>
      </c>
      <c r="F144" s="2">
        <v>8189</v>
      </c>
      <c r="G144" s="2">
        <v>1341860</v>
      </c>
      <c r="H144" s="2">
        <v>4522860</v>
      </c>
      <c r="I144" s="2">
        <v>2506</v>
      </c>
      <c r="J144" s="2">
        <v>4127</v>
      </c>
      <c r="K144" s="2">
        <v>3586400</v>
      </c>
      <c r="L144" s="2">
        <v>5407790</v>
      </c>
      <c r="M144" s="2">
        <v>6981</v>
      </c>
      <c r="N144" s="2">
        <v>10879</v>
      </c>
      <c r="O144" s="2">
        <v>77</v>
      </c>
      <c r="P144" s="2">
        <v>124</v>
      </c>
      <c r="Q144" s="3">
        <f t="shared" si="94"/>
        <v>2.870037807183365</v>
      </c>
      <c r="R144" s="3">
        <f t="shared" si="95"/>
        <v>2.3705900764610317</v>
      </c>
      <c r="S144" s="3">
        <f t="shared" si="96"/>
        <v>0.64684756584197922</v>
      </c>
      <c r="T144" s="3">
        <f t="shared" si="97"/>
        <v>0.50786024983270139</v>
      </c>
      <c r="U144" s="3">
        <f t="shared" si="98"/>
        <v>0.55837272597049137</v>
      </c>
      <c r="V144" s="3">
        <f t="shared" si="99"/>
        <v>0.61038961038961048</v>
      </c>
      <c r="W144" s="3">
        <f t="shared" si="100"/>
        <v>3.0726256983240222E-2</v>
      </c>
      <c r="X144" s="3">
        <f t="shared" si="101"/>
        <v>3.0046038284468137E-2</v>
      </c>
      <c r="Y144" s="4">
        <f t="shared" si="102"/>
        <v>-6.8021869877208513E-2</v>
      </c>
      <c r="Z144">
        <f t="shared" si="87"/>
        <v>0.78298143883694471</v>
      </c>
      <c r="AA144">
        <f t="shared" si="88"/>
        <v>0.66436167121854839</v>
      </c>
      <c r="AB144" s="4">
        <f t="shared" si="86"/>
        <v>-11.861976761839632</v>
      </c>
      <c r="AC144">
        <f t="shared" si="89"/>
        <v>36043</v>
      </c>
      <c r="AD144">
        <f t="shared" si="90"/>
        <v>31008</v>
      </c>
      <c r="AE144">
        <f t="shared" si="91"/>
        <v>28221</v>
      </c>
      <c r="AF144">
        <f t="shared" si="92"/>
        <v>22866</v>
      </c>
      <c r="AG144">
        <f t="shared" si="93"/>
        <v>3410</v>
      </c>
    </row>
    <row r="145" spans="2:33" x14ac:dyDescent="0.25">
      <c r="C145" t="s">
        <v>35</v>
      </c>
      <c r="D145">
        <v>10</v>
      </c>
      <c r="E145" s="2">
        <v>5879</v>
      </c>
      <c r="F145" s="2">
        <v>8323</v>
      </c>
      <c r="G145" s="2">
        <v>3464910</v>
      </c>
      <c r="H145" s="2">
        <v>4265450</v>
      </c>
      <c r="I145" s="2">
        <v>3827</v>
      </c>
      <c r="J145" s="2">
        <v>5643</v>
      </c>
      <c r="K145" s="2">
        <v>5530660</v>
      </c>
      <c r="L145" s="2">
        <v>7289340</v>
      </c>
      <c r="M145" s="2">
        <v>8919</v>
      </c>
      <c r="N145" s="2">
        <v>13383</v>
      </c>
      <c r="O145" s="2">
        <v>114</v>
      </c>
      <c r="P145" s="2">
        <v>176</v>
      </c>
      <c r="Q145" s="3">
        <f t="shared" si="94"/>
        <v>0.41571695866643976</v>
      </c>
      <c r="R145" s="3">
        <f t="shared" si="95"/>
        <v>0.23104207612896155</v>
      </c>
      <c r="S145" s="3">
        <f t="shared" si="96"/>
        <v>0.4745231251633133</v>
      </c>
      <c r="T145" s="3">
        <f t="shared" si="97"/>
        <v>0.31798736497994806</v>
      </c>
      <c r="U145" s="3">
        <f t="shared" si="98"/>
        <v>0.50050454086781038</v>
      </c>
      <c r="V145" s="3">
        <f t="shared" si="99"/>
        <v>0.54385964912280693</v>
      </c>
      <c r="W145" s="3">
        <f t="shared" si="100"/>
        <v>2.9788345962895219E-2</v>
      </c>
      <c r="X145" s="3">
        <f t="shared" si="101"/>
        <v>3.1189083820662766E-2</v>
      </c>
      <c r="Y145" s="4">
        <f t="shared" si="102"/>
        <v>0.14007378577675472</v>
      </c>
      <c r="Z145">
        <f t="shared" si="87"/>
        <v>0.76446734411526163</v>
      </c>
      <c r="AA145">
        <f t="shared" si="88"/>
        <v>0.66701761774408652</v>
      </c>
      <c r="AB145" s="4">
        <f t="shared" si="86"/>
        <v>-9.7449726371175096</v>
      </c>
      <c r="AC145">
        <f t="shared" si="89"/>
        <v>41922</v>
      </c>
      <c r="AD145">
        <f t="shared" si="90"/>
        <v>39331</v>
      </c>
      <c r="AE145">
        <f t="shared" si="91"/>
        <v>32048</v>
      </c>
      <c r="AF145">
        <f t="shared" si="92"/>
        <v>28509</v>
      </c>
      <c r="AG145">
        <f t="shared" si="93"/>
        <v>3410</v>
      </c>
    </row>
    <row r="146" spans="2:33" x14ac:dyDescent="0.25">
      <c r="C146" t="s">
        <v>35</v>
      </c>
      <c r="D146">
        <v>11</v>
      </c>
      <c r="E146" s="2">
        <v>0</v>
      </c>
      <c r="F146" s="2">
        <v>0</v>
      </c>
      <c r="G146" s="2">
        <v>0</v>
      </c>
      <c r="H146" s="2">
        <v>0</v>
      </c>
      <c r="I146" s="2">
        <v>3110</v>
      </c>
      <c r="J146" s="2">
        <v>4380</v>
      </c>
      <c r="K146" s="2">
        <v>4484760</v>
      </c>
      <c r="L146" s="2">
        <v>5743080</v>
      </c>
      <c r="M146" s="2">
        <v>5710</v>
      </c>
      <c r="N146" s="2">
        <v>8871</v>
      </c>
      <c r="O146" s="2">
        <v>99</v>
      </c>
      <c r="P146" s="2">
        <v>132</v>
      </c>
      <c r="Q146" s="3">
        <f t="shared" si="94"/>
        <v>0</v>
      </c>
      <c r="R146" s="3">
        <f t="shared" si="95"/>
        <v>0</v>
      </c>
      <c r="S146" s="3">
        <f t="shared" si="96"/>
        <v>0.40836012861736326</v>
      </c>
      <c r="T146" s="3">
        <f t="shared" si="97"/>
        <v>0.28057688705750139</v>
      </c>
      <c r="U146" s="3">
        <f t="shared" si="98"/>
        <v>0.55359019264448328</v>
      </c>
      <c r="V146" s="3">
        <f t="shared" si="99"/>
        <v>0.33333333333333326</v>
      </c>
      <c r="W146" s="3">
        <f t="shared" si="100"/>
        <v>3.1832797427652736E-2</v>
      </c>
      <c r="X146" s="3">
        <f t="shared" si="101"/>
        <v>3.0136986301369864E-2</v>
      </c>
      <c r="Y146" s="4">
        <f t="shared" si="102"/>
        <v>-0.16958111262828715</v>
      </c>
      <c r="Z146">
        <f t="shared" si="87"/>
        <v>0.83865273603358614</v>
      </c>
      <c r="AA146">
        <f t="shared" si="88"/>
        <v>0.76949533235067036</v>
      </c>
      <c r="AB146" s="4">
        <f t="shared" si="86"/>
        <v>-6.9157403682915781</v>
      </c>
      <c r="AC146">
        <f t="shared" si="89"/>
        <v>41922</v>
      </c>
      <c r="AD146">
        <f t="shared" si="90"/>
        <v>39331</v>
      </c>
      <c r="AE146">
        <f t="shared" si="91"/>
        <v>35158</v>
      </c>
      <c r="AF146">
        <f t="shared" si="92"/>
        <v>32889</v>
      </c>
      <c r="AG146">
        <f t="shared" si="93"/>
        <v>3410</v>
      </c>
    </row>
    <row r="147" spans="2:33" x14ac:dyDescent="0.25">
      <c r="C147" t="s">
        <v>35</v>
      </c>
      <c r="D147">
        <v>12</v>
      </c>
      <c r="E147" s="2">
        <v>0</v>
      </c>
      <c r="F147" s="2">
        <v>0</v>
      </c>
      <c r="G147" s="2">
        <v>0</v>
      </c>
      <c r="H147" s="2">
        <v>0</v>
      </c>
      <c r="I147" s="2">
        <v>2227</v>
      </c>
      <c r="J147" s="2">
        <v>2906</v>
      </c>
      <c r="K147" s="2">
        <v>3178330</v>
      </c>
      <c r="L147" s="2">
        <v>3822220</v>
      </c>
      <c r="M147" s="2">
        <v>3410</v>
      </c>
      <c r="N147" s="2">
        <v>5871</v>
      </c>
      <c r="O147" s="2">
        <v>73</v>
      </c>
      <c r="P147" s="2">
        <v>94</v>
      </c>
      <c r="Q147" s="3">
        <f t="shared" si="94"/>
        <v>0</v>
      </c>
      <c r="R147" s="3">
        <f t="shared" si="95"/>
        <v>0</v>
      </c>
      <c r="S147" s="3">
        <f t="shared" si="96"/>
        <v>0.30489447687471927</v>
      </c>
      <c r="T147" s="3">
        <f t="shared" si="97"/>
        <v>0.20258752237810418</v>
      </c>
      <c r="U147" s="3">
        <f t="shared" si="98"/>
        <v>0.72170087976539588</v>
      </c>
      <c r="V147" s="3">
        <f t="shared" si="99"/>
        <v>0.28767123287671237</v>
      </c>
      <c r="W147" s="3">
        <f t="shared" si="100"/>
        <v>3.2779524023349799E-2</v>
      </c>
      <c r="X147" s="3">
        <f t="shared" si="101"/>
        <v>3.2346868547832072E-2</v>
      </c>
      <c r="Y147" s="4">
        <f t="shared" si="102"/>
        <v>-4.3265547551772643E-2</v>
      </c>
      <c r="Z147">
        <f t="shared" si="87"/>
        <v>0.89177520156481083</v>
      </c>
      <c r="AA147">
        <f t="shared" si="88"/>
        <v>0.83748625441613445</v>
      </c>
      <c r="AB147" s="4">
        <f t="shared" si="86"/>
        <v>-5.4288947148676385</v>
      </c>
      <c r="AC147">
        <f t="shared" si="89"/>
        <v>41922</v>
      </c>
      <c r="AD147">
        <f t="shared" si="90"/>
        <v>39331</v>
      </c>
      <c r="AE147">
        <f t="shared" si="91"/>
        <v>37385</v>
      </c>
      <c r="AF147">
        <f t="shared" si="92"/>
        <v>35795</v>
      </c>
      <c r="AG147">
        <f t="shared" si="93"/>
        <v>3410</v>
      </c>
    </row>
    <row r="148" spans="2:33" x14ac:dyDescent="0.25">
      <c r="C148" t="s">
        <v>36</v>
      </c>
      <c r="D148">
        <v>1</v>
      </c>
      <c r="E148" s="2">
        <v>0</v>
      </c>
      <c r="F148" s="2">
        <v>0</v>
      </c>
      <c r="G148" s="2">
        <v>0</v>
      </c>
      <c r="H148" s="2">
        <v>0</v>
      </c>
      <c r="I148" s="2">
        <v>0</v>
      </c>
      <c r="J148" s="2">
        <v>1200</v>
      </c>
      <c r="K148" s="2">
        <v>0</v>
      </c>
      <c r="L148" s="2">
        <v>1529330</v>
      </c>
      <c r="M148" s="2">
        <v>0</v>
      </c>
      <c r="N148" s="2">
        <v>3066</v>
      </c>
      <c r="O148" s="2">
        <v>0</v>
      </c>
      <c r="P148" s="2">
        <v>32</v>
      </c>
      <c r="Q148" s="3">
        <f t="shared" si="94"/>
        <v>0</v>
      </c>
      <c r="R148" s="3">
        <f t="shared" si="95"/>
        <v>0</v>
      </c>
      <c r="S148" s="3">
        <f t="shared" si="96"/>
        <v>0</v>
      </c>
      <c r="T148" s="3">
        <f t="shared" si="97"/>
        <v>0</v>
      </c>
      <c r="U148" s="3">
        <f t="shared" si="98"/>
        <v>0</v>
      </c>
      <c r="V148" s="3">
        <f t="shared" si="99"/>
        <v>0</v>
      </c>
      <c r="W148" s="3">
        <f t="shared" si="100"/>
        <v>0</v>
      </c>
      <c r="X148" s="3">
        <f t="shared" si="101"/>
        <v>2.6666666666666668E-2</v>
      </c>
      <c r="Y148" s="4">
        <f t="shared" si="102"/>
        <v>2.666666666666667</v>
      </c>
      <c r="Z148">
        <f t="shared" si="87"/>
        <v>0</v>
      </c>
      <c r="AA148">
        <f t="shared" si="88"/>
        <v>0.27919962773382967</v>
      </c>
      <c r="AB148" s="4">
        <f t="shared" si="86"/>
        <v>27.919962773382967</v>
      </c>
      <c r="AC148">
        <f t="shared" si="89"/>
        <v>0</v>
      </c>
      <c r="AD148">
        <f t="shared" si="90"/>
        <v>0</v>
      </c>
      <c r="AE148">
        <f t="shared" si="91"/>
        <v>0</v>
      </c>
      <c r="AF148">
        <f t="shared" si="92"/>
        <v>1200</v>
      </c>
      <c r="AG148">
        <f t="shared" si="93"/>
        <v>4298</v>
      </c>
    </row>
    <row r="149" spans="2:33" x14ac:dyDescent="0.25">
      <c r="C149" t="s">
        <v>36</v>
      </c>
      <c r="D149">
        <v>2</v>
      </c>
      <c r="E149" s="2">
        <v>11558</v>
      </c>
      <c r="F149" s="2">
        <v>9222</v>
      </c>
      <c r="G149" s="2">
        <v>5508430</v>
      </c>
      <c r="H149" s="2">
        <v>4245550</v>
      </c>
      <c r="I149" s="2">
        <v>3599</v>
      </c>
      <c r="J149" s="2">
        <v>3827</v>
      </c>
      <c r="K149" s="2">
        <v>4075330</v>
      </c>
      <c r="L149" s="2">
        <v>4491790</v>
      </c>
      <c r="M149" s="2">
        <v>7844</v>
      </c>
      <c r="N149" s="2">
        <v>8346</v>
      </c>
      <c r="O149" s="2">
        <v>115</v>
      </c>
      <c r="P149" s="2">
        <v>115</v>
      </c>
      <c r="Q149" s="3">
        <f t="shared" si="94"/>
        <v>-0.20211109188440912</v>
      </c>
      <c r="R149" s="3">
        <f t="shared" si="95"/>
        <v>-0.22926314757562505</v>
      </c>
      <c r="S149" s="3">
        <f t="shared" si="96"/>
        <v>6.3350930814115136E-2</v>
      </c>
      <c r="T149" s="3">
        <f t="shared" si="97"/>
        <v>0.10219049745664766</v>
      </c>
      <c r="U149" s="3">
        <f t="shared" si="98"/>
        <v>6.3997960224375428E-2</v>
      </c>
      <c r="V149" s="3">
        <f t="shared" si="99"/>
        <v>0</v>
      </c>
      <c r="W149" s="3">
        <f t="shared" si="100"/>
        <v>3.1953320366768546E-2</v>
      </c>
      <c r="X149" s="3">
        <f t="shared" si="101"/>
        <v>3.0049647243271492E-2</v>
      </c>
      <c r="Y149" s="4">
        <f t="shared" si="102"/>
        <v>-0.19036731234970544</v>
      </c>
      <c r="Z149">
        <f t="shared" si="87"/>
        <v>0.31138605295033744</v>
      </c>
      <c r="AA149">
        <f t="shared" si="88"/>
        <v>0.37181952662721895</v>
      </c>
      <c r="AB149" s="4">
        <f t="shared" si="86"/>
        <v>6.0433473676881508</v>
      </c>
      <c r="AC149">
        <f t="shared" si="89"/>
        <v>11558</v>
      </c>
      <c r="AD149">
        <f t="shared" si="90"/>
        <v>9222</v>
      </c>
      <c r="AE149">
        <f t="shared" si="91"/>
        <v>3599</v>
      </c>
      <c r="AF149">
        <f t="shared" si="92"/>
        <v>5027</v>
      </c>
      <c r="AG149">
        <f t="shared" si="93"/>
        <v>4298</v>
      </c>
    </row>
    <row r="150" spans="2:33" x14ac:dyDescent="0.25">
      <c r="C150" t="s">
        <v>36</v>
      </c>
      <c r="D150">
        <v>3</v>
      </c>
      <c r="E150" s="2">
        <v>10041</v>
      </c>
      <c r="F150" s="2">
        <v>12395</v>
      </c>
      <c r="G150" s="2">
        <v>3850610</v>
      </c>
      <c r="H150" s="2">
        <v>6751780</v>
      </c>
      <c r="I150" s="2">
        <v>5941</v>
      </c>
      <c r="J150" s="2">
        <v>7343</v>
      </c>
      <c r="K150" s="2">
        <v>6225530</v>
      </c>
      <c r="L150" s="2">
        <v>9233690</v>
      </c>
      <c r="M150" s="2">
        <v>11763</v>
      </c>
      <c r="N150" s="2">
        <v>13179</v>
      </c>
      <c r="O150" s="2">
        <v>181</v>
      </c>
      <c r="P150" s="2">
        <v>219</v>
      </c>
      <c r="Q150" s="3">
        <f t="shared" si="94"/>
        <v>0.23443880091624347</v>
      </c>
      <c r="R150" s="3">
        <f t="shared" si="95"/>
        <v>0.75343127452533487</v>
      </c>
      <c r="S150" s="3">
        <f t="shared" si="96"/>
        <v>0.23598720754081803</v>
      </c>
      <c r="T150" s="3">
        <f t="shared" si="97"/>
        <v>0.48319741451731812</v>
      </c>
      <c r="U150" s="3">
        <f t="shared" si="98"/>
        <v>0.12037745473093597</v>
      </c>
      <c r="V150" s="3">
        <f t="shared" si="99"/>
        <v>0.20994475138121538</v>
      </c>
      <c r="W150" s="3">
        <f t="shared" si="100"/>
        <v>3.0466251472816026E-2</v>
      </c>
      <c r="X150" s="3">
        <f t="shared" si="101"/>
        <v>2.9824322483998366E-2</v>
      </c>
      <c r="Y150" s="4">
        <f t="shared" si="102"/>
        <v>-6.4192898881765964E-2</v>
      </c>
      <c r="Z150">
        <f t="shared" si="87"/>
        <v>0.44168711514421966</v>
      </c>
      <c r="AA150">
        <f t="shared" si="88"/>
        <v>0.47732973181555083</v>
      </c>
      <c r="AB150" s="4">
        <f t="shared" si="86"/>
        <v>3.5642616671331173</v>
      </c>
      <c r="AC150">
        <f t="shared" si="89"/>
        <v>21599</v>
      </c>
      <c r="AD150">
        <f t="shared" si="90"/>
        <v>21617</v>
      </c>
      <c r="AE150">
        <f t="shared" si="91"/>
        <v>9540</v>
      </c>
      <c r="AF150">
        <f t="shared" si="92"/>
        <v>12370</v>
      </c>
      <c r="AG150">
        <f t="shared" si="93"/>
        <v>4298</v>
      </c>
    </row>
    <row r="151" spans="2:33" x14ac:dyDescent="0.25">
      <c r="C151" t="s">
        <v>36</v>
      </c>
      <c r="D151">
        <v>4</v>
      </c>
      <c r="E151" s="2">
        <v>13873</v>
      </c>
      <c r="F151" s="2">
        <v>12509</v>
      </c>
      <c r="G151" s="2">
        <v>6896670</v>
      </c>
      <c r="H151" s="2">
        <v>6342120</v>
      </c>
      <c r="I151" s="2">
        <v>9115</v>
      </c>
      <c r="J151" s="2">
        <v>9411</v>
      </c>
      <c r="K151" s="2">
        <v>10055080</v>
      </c>
      <c r="L151" s="2">
        <v>11876820</v>
      </c>
      <c r="M151" s="2">
        <v>16228</v>
      </c>
      <c r="N151" s="2">
        <v>15978</v>
      </c>
      <c r="O151" s="2">
        <v>293</v>
      </c>
      <c r="P151" s="2">
        <v>299</v>
      </c>
      <c r="Q151" s="3">
        <f t="shared" si="94"/>
        <v>-9.832047862754989E-2</v>
      </c>
      <c r="R151" s="3">
        <f t="shared" si="95"/>
        <v>-8.0408370996437384E-2</v>
      </c>
      <c r="S151" s="3">
        <f t="shared" si="96"/>
        <v>3.2473944048271974E-2</v>
      </c>
      <c r="T151" s="3">
        <f t="shared" si="97"/>
        <v>0.18117608213957515</v>
      </c>
      <c r="U151" s="3">
        <f t="shared" si="98"/>
        <v>-1.5405472023662825E-2</v>
      </c>
      <c r="V151" s="3">
        <f t="shared" si="99"/>
        <v>2.0477815699658786E-2</v>
      </c>
      <c r="W151" s="3">
        <f t="shared" si="100"/>
        <v>3.2144816236972025E-2</v>
      </c>
      <c r="X151" s="3">
        <f t="shared" si="101"/>
        <v>3.177133142067793E-2</v>
      </c>
      <c r="Y151" s="4">
        <f t="shared" si="102"/>
        <v>-3.7348481629409513E-2</v>
      </c>
      <c r="Z151">
        <f t="shared" si="87"/>
        <v>0.52590775823184488</v>
      </c>
      <c r="AA151">
        <f t="shared" si="88"/>
        <v>0.56685925463252129</v>
      </c>
      <c r="AB151" s="4">
        <f t="shared" si="86"/>
        <v>4.0951496400676408</v>
      </c>
      <c r="AC151">
        <f t="shared" si="89"/>
        <v>35472</v>
      </c>
      <c r="AD151">
        <f t="shared" si="90"/>
        <v>34126</v>
      </c>
      <c r="AE151">
        <f t="shared" si="91"/>
        <v>18655</v>
      </c>
      <c r="AF151">
        <f t="shared" si="92"/>
        <v>21781</v>
      </c>
      <c r="AG151">
        <f t="shared" si="93"/>
        <v>4298</v>
      </c>
    </row>
    <row r="152" spans="2:33" x14ac:dyDescent="0.25">
      <c r="C152" t="s">
        <v>36</v>
      </c>
      <c r="D152">
        <v>5</v>
      </c>
      <c r="E152" s="2">
        <v>0</v>
      </c>
      <c r="F152" s="2">
        <v>0</v>
      </c>
      <c r="G152" s="2">
        <v>0</v>
      </c>
      <c r="H152" s="2">
        <v>0</v>
      </c>
      <c r="I152" s="2">
        <v>5968</v>
      </c>
      <c r="J152" s="2">
        <v>6285</v>
      </c>
      <c r="K152" s="2">
        <v>6821540</v>
      </c>
      <c r="L152" s="2">
        <v>8028440</v>
      </c>
      <c r="M152" s="2">
        <v>10074</v>
      </c>
      <c r="N152" s="2">
        <v>9510</v>
      </c>
      <c r="O152" s="2">
        <v>186</v>
      </c>
      <c r="P152" s="2">
        <v>183</v>
      </c>
      <c r="Q152" s="3">
        <f t="shared" si="94"/>
        <v>0</v>
      </c>
      <c r="R152" s="3">
        <f t="shared" si="95"/>
        <v>0</v>
      </c>
      <c r="S152" s="3">
        <f t="shared" si="96"/>
        <v>5.3116621983914314E-2</v>
      </c>
      <c r="T152" s="3">
        <f t="shared" si="97"/>
        <v>0.17692485860963947</v>
      </c>
      <c r="U152" s="3">
        <f t="shared" si="98"/>
        <v>-5.5985705777248373E-2</v>
      </c>
      <c r="V152" s="3">
        <f t="shared" si="99"/>
        <v>-1.6129032258064502E-2</v>
      </c>
      <c r="W152" s="3">
        <f t="shared" si="100"/>
        <v>3.1166219839142091E-2</v>
      </c>
      <c r="X152" s="3">
        <f t="shared" si="101"/>
        <v>2.9116945107398567E-2</v>
      </c>
      <c r="Y152" s="4">
        <f t="shared" si="102"/>
        <v>-0.20492747317435236</v>
      </c>
      <c r="Z152">
        <f t="shared" ref="Z152:Z166" si="103">IFERROR(AE152/AC152,0)</f>
        <v>0.6941531348669373</v>
      </c>
      <c r="AA152">
        <f t="shared" ref="AA152:AA166" si="104">IFERROR(AF152/($AG152+AD152),0)</f>
        <v>0.73042889860503857</v>
      </c>
      <c r="AB152" s="4">
        <f t="shared" si="86"/>
        <v>3.6275763738101263</v>
      </c>
      <c r="AC152">
        <f t="shared" ref="AC152:AC159" si="105">SUMIFS(E$88:E$159,$C$88:$C$159,$C152,$D$88:$D$159,"&lt;="&amp;$D152)</f>
        <v>35472</v>
      </c>
      <c r="AD152">
        <f t="shared" ref="AD152:AD159" si="106">SUMIFS(F$88:F$159,$C$88:$C$159,$C152,$D$88:$D$159,"&lt;="&amp;$D152)</f>
        <v>34126</v>
      </c>
      <c r="AE152">
        <f t="shared" ref="AE152:AE159" si="107">SUMIFS(I$88:I$159,$C$88:$C$159,$C152,$D$88:$D$159,"&lt;="&amp;$D152)</f>
        <v>24623</v>
      </c>
      <c r="AF152">
        <f t="shared" ref="AF152:AF159" si="108">SUMIFS(J$88:J$159,$C$88:$C$159,$C152,$D$88:$D$159,"&lt;="&amp;$D152)</f>
        <v>28066</v>
      </c>
      <c r="AG152">
        <f t="shared" ref="AG152:AG165" si="109">SUMIFS(M$88:M$159,$C$88:$C$159,$C152,$D$88:$D$159,12)</f>
        <v>4298</v>
      </c>
    </row>
    <row r="153" spans="2:33" x14ac:dyDescent="0.25">
      <c r="C153" t="s">
        <v>36</v>
      </c>
      <c r="D153">
        <v>6</v>
      </c>
      <c r="E153" s="2">
        <v>0</v>
      </c>
      <c r="F153" s="2">
        <v>0</v>
      </c>
      <c r="G153" s="2">
        <v>0</v>
      </c>
      <c r="H153" s="2">
        <v>0</v>
      </c>
      <c r="I153" s="2">
        <v>4440</v>
      </c>
      <c r="J153" s="2">
        <v>4520</v>
      </c>
      <c r="K153" s="2">
        <v>5012090</v>
      </c>
      <c r="L153" s="2">
        <v>5753590</v>
      </c>
      <c r="M153" s="2">
        <v>5500</v>
      </c>
      <c r="N153" s="2">
        <v>4855</v>
      </c>
      <c r="O153" s="2">
        <v>134</v>
      </c>
      <c r="P153" s="2">
        <v>135</v>
      </c>
      <c r="Q153" s="3">
        <f t="shared" si="94"/>
        <v>0</v>
      </c>
      <c r="R153" s="3">
        <f t="shared" si="95"/>
        <v>0</v>
      </c>
      <c r="S153" s="3">
        <f t="shared" si="96"/>
        <v>1.8018018018018056E-2</v>
      </c>
      <c r="T153" s="3">
        <f t="shared" si="97"/>
        <v>0.14794227557765316</v>
      </c>
      <c r="U153" s="3">
        <f t="shared" si="98"/>
        <v>-0.11727272727272731</v>
      </c>
      <c r="V153" s="3">
        <f t="shared" si="99"/>
        <v>7.4626865671640896E-3</v>
      </c>
      <c r="W153" s="3">
        <f t="shared" si="100"/>
        <v>3.0180180180180181E-2</v>
      </c>
      <c r="X153" s="3">
        <f t="shared" si="101"/>
        <v>2.9867256637168143E-2</v>
      </c>
      <c r="Y153" s="4">
        <f t="shared" si="102"/>
        <v>-3.1292354301203779E-2</v>
      </c>
      <c r="Z153">
        <f t="shared" si="103"/>
        <v>0.81932228236355431</v>
      </c>
      <c r="AA153">
        <f t="shared" si="104"/>
        <v>0.8480637101811368</v>
      </c>
      <c r="AB153" s="4">
        <f t="shared" ref="AB153:AB166" si="110">IFERROR((AA153-Z153)*100,0)</f>
        <v>2.8741427817582488</v>
      </c>
      <c r="AC153">
        <f t="shared" si="105"/>
        <v>35472</v>
      </c>
      <c r="AD153">
        <f t="shared" si="106"/>
        <v>34126</v>
      </c>
      <c r="AE153">
        <f t="shared" si="107"/>
        <v>29063</v>
      </c>
      <c r="AF153">
        <f t="shared" si="108"/>
        <v>32586</v>
      </c>
      <c r="AG153">
        <f t="shared" si="109"/>
        <v>4298</v>
      </c>
    </row>
    <row r="154" spans="2:33" x14ac:dyDescent="0.25">
      <c r="C154" t="s">
        <v>36</v>
      </c>
      <c r="D154">
        <v>7</v>
      </c>
      <c r="E154" s="2">
        <v>0</v>
      </c>
      <c r="F154" s="2">
        <v>0</v>
      </c>
      <c r="G154" s="2">
        <v>0</v>
      </c>
      <c r="H154" s="2">
        <v>0</v>
      </c>
      <c r="I154" s="2">
        <v>2166</v>
      </c>
      <c r="J154" s="2">
        <v>2215</v>
      </c>
      <c r="K154" s="2">
        <v>2583310</v>
      </c>
      <c r="L154" s="2">
        <v>2847130</v>
      </c>
      <c r="M154" s="2">
        <v>3265</v>
      </c>
      <c r="N154" s="2">
        <v>2573</v>
      </c>
      <c r="O154" s="2">
        <v>69</v>
      </c>
      <c r="P154" s="2">
        <v>67</v>
      </c>
      <c r="Q154" s="3">
        <f t="shared" si="94"/>
        <v>0</v>
      </c>
      <c r="R154" s="3">
        <f t="shared" si="95"/>
        <v>0</v>
      </c>
      <c r="S154" s="3">
        <f t="shared" si="96"/>
        <v>2.2622345337026672E-2</v>
      </c>
      <c r="T154" s="3">
        <f t="shared" si="97"/>
        <v>0.10212479338523051</v>
      </c>
      <c r="U154" s="3">
        <f t="shared" si="98"/>
        <v>-0.2119448698315467</v>
      </c>
      <c r="V154" s="3">
        <f t="shared" si="99"/>
        <v>-2.8985507246376829E-2</v>
      </c>
      <c r="W154" s="3">
        <f t="shared" si="100"/>
        <v>3.1855955678670361E-2</v>
      </c>
      <c r="X154" s="3">
        <f t="shared" si="101"/>
        <v>3.0248306997742665E-2</v>
      </c>
      <c r="Y154" s="4">
        <f t="shared" si="102"/>
        <v>-0.16076486809276958</v>
      </c>
      <c r="Z154">
        <f t="shared" si="103"/>
        <v>0.88038452864230943</v>
      </c>
      <c r="AA154">
        <f t="shared" si="104"/>
        <v>0.90570997293358313</v>
      </c>
      <c r="AB154" s="4">
        <f t="shared" si="110"/>
        <v>2.5325444291273702</v>
      </c>
      <c r="AC154">
        <f t="shared" si="105"/>
        <v>35472</v>
      </c>
      <c r="AD154">
        <f t="shared" si="106"/>
        <v>34126</v>
      </c>
      <c r="AE154">
        <f t="shared" si="107"/>
        <v>31229</v>
      </c>
      <c r="AF154">
        <f t="shared" si="108"/>
        <v>34801</v>
      </c>
      <c r="AG154">
        <f t="shared" si="109"/>
        <v>4298</v>
      </c>
    </row>
    <row r="155" spans="2:33" x14ac:dyDescent="0.25">
      <c r="C155" t="s">
        <v>36</v>
      </c>
      <c r="D155">
        <v>8</v>
      </c>
      <c r="E155" s="2">
        <v>9143</v>
      </c>
      <c r="F155" s="2">
        <v>14470</v>
      </c>
      <c r="G155" s="2">
        <v>5514110</v>
      </c>
      <c r="H155" s="2">
        <v>7487490</v>
      </c>
      <c r="I155" s="2">
        <v>3704</v>
      </c>
      <c r="J155" s="2">
        <v>5619</v>
      </c>
      <c r="K155" s="2">
        <v>5258420</v>
      </c>
      <c r="L155" s="2">
        <v>7166690</v>
      </c>
      <c r="M155" s="2">
        <v>8588</v>
      </c>
      <c r="N155" s="2">
        <v>11256</v>
      </c>
      <c r="O155" s="2">
        <v>116</v>
      </c>
      <c r="P155" s="2">
        <v>168</v>
      </c>
      <c r="Q155" s="3">
        <f t="shared" si="94"/>
        <v>0.58263152138247842</v>
      </c>
      <c r="R155" s="3">
        <f t="shared" si="95"/>
        <v>0.35787824327044615</v>
      </c>
      <c r="S155" s="3">
        <f t="shared" si="96"/>
        <v>0.51700863930885532</v>
      </c>
      <c r="T155" s="3">
        <f t="shared" si="97"/>
        <v>0.3628979807622823</v>
      </c>
      <c r="U155" s="3">
        <f t="shared" si="98"/>
        <v>0.31066604564508626</v>
      </c>
      <c r="V155" s="3">
        <f t="shared" si="99"/>
        <v>0.44827586206896552</v>
      </c>
      <c r="W155" s="3">
        <f t="shared" si="100"/>
        <v>3.1317494600431962E-2</v>
      </c>
      <c r="X155" s="3">
        <f t="shared" si="101"/>
        <v>2.989855846235985E-2</v>
      </c>
      <c r="Y155" s="4">
        <f t="shared" si="102"/>
        <v>-0.14189361380721119</v>
      </c>
      <c r="Z155">
        <f t="shared" si="103"/>
        <v>0.78298778437745153</v>
      </c>
      <c r="AA155">
        <f t="shared" si="104"/>
        <v>0.76416984913222674</v>
      </c>
      <c r="AB155" s="4">
        <f t="shared" si="110"/>
        <v>-1.8817935245224793</v>
      </c>
      <c r="AC155">
        <f t="shared" si="105"/>
        <v>44615</v>
      </c>
      <c r="AD155">
        <f t="shared" si="106"/>
        <v>48596</v>
      </c>
      <c r="AE155">
        <f t="shared" si="107"/>
        <v>34933</v>
      </c>
      <c r="AF155">
        <f t="shared" si="108"/>
        <v>40420</v>
      </c>
      <c r="AG155">
        <f t="shared" si="109"/>
        <v>4298</v>
      </c>
    </row>
    <row r="156" spans="2:33" x14ac:dyDescent="0.25">
      <c r="C156" t="s">
        <v>36</v>
      </c>
      <c r="D156">
        <v>9</v>
      </c>
      <c r="E156" s="2">
        <v>14150</v>
      </c>
      <c r="F156" s="2">
        <v>12274</v>
      </c>
      <c r="G156" s="2">
        <v>6992630</v>
      </c>
      <c r="H156" s="2">
        <v>5566160</v>
      </c>
      <c r="I156" s="2">
        <v>7832</v>
      </c>
      <c r="J156" s="2">
        <v>8719</v>
      </c>
      <c r="K156" s="2">
        <v>9921520</v>
      </c>
      <c r="L156" s="2">
        <v>10330480</v>
      </c>
      <c r="M156" s="2">
        <v>14667</v>
      </c>
      <c r="N156" s="2">
        <v>14567</v>
      </c>
      <c r="O156" s="2">
        <v>239</v>
      </c>
      <c r="P156" s="2">
        <v>244</v>
      </c>
      <c r="Q156" s="3">
        <f t="shared" si="94"/>
        <v>-0.13257950530035334</v>
      </c>
      <c r="R156" s="3">
        <f t="shared" si="95"/>
        <v>-0.20399620743554281</v>
      </c>
      <c r="S156" s="3">
        <f t="shared" si="96"/>
        <v>0.11325331971399377</v>
      </c>
      <c r="T156" s="3">
        <f t="shared" si="97"/>
        <v>4.1219490561930083E-2</v>
      </c>
      <c r="U156" s="3">
        <f t="shared" si="98"/>
        <v>-6.8180268630257945E-3</v>
      </c>
      <c r="V156" s="3">
        <f t="shared" si="99"/>
        <v>2.0920502092050208E-2</v>
      </c>
      <c r="W156" s="3">
        <f t="shared" si="100"/>
        <v>3.0515832482124618E-2</v>
      </c>
      <c r="X156" s="3">
        <f t="shared" si="101"/>
        <v>2.7984860649157013E-2</v>
      </c>
      <c r="Y156" s="4">
        <f t="shared" si="102"/>
        <v>-0.25309718329676045</v>
      </c>
      <c r="Z156">
        <f t="shared" si="103"/>
        <v>0.72772909044499279</v>
      </c>
      <c r="AA156">
        <f t="shared" si="104"/>
        <v>0.75403572305425981</v>
      </c>
      <c r="AB156" s="4">
        <f t="shared" si="110"/>
        <v>2.6306632609267022</v>
      </c>
      <c r="AC156">
        <f t="shared" si="105"/>
        <v>58765</v>
      </c>
      <c r="AD156">
        <f t="shared" si="106"/>
        <v>60870</v>
      </c>
      <c r="AE156">
        <f t="shared" si="107"/>
        <v>42765</v>
      </c>
      <c r="AF156">
        <f t="shared" si="108"/>
        <v>49139</v>
      </c>
      <c r="AG156">
        <f t="shared" si="109"/>
        <v>4298</v>
      </c>
    </row>
    <row r="157" spans="2:33" x14ac:dyDescent="0.25">
      <c r="C157" t="s">
        <v>36</v>
      </c>
      <c r="D157">
        <v>10</v>
      </c>
      <c r="E157" s="2">
        <v>12463</v>
      </c>
      <c r="F157" s="2">
        <v>13531</v>
      </c>
      <c r="G157" s="2">
        <v>5525570</v>
      </c>
      <c r="H157" s="2">
        <v>7043090</v>
      </c>
      <c r="I157" s="2">
        <v>10356</v>
      </c>
      <c r="J157" s="2">
        <v>11495</v>
      </c>
      <c r="K157" s="2">
        <v>12158970</v>
      </c>
      <c r="L157" s="2">
        <v>13948960</v>
      </c>
      <c r="M157" s="2">
        <v>16472</v>
      </c>
      <c r="N157" s="2">
        <v>16284</v>
      </c>
      <c r="O157" s="2">
        <v>302</v>
      </c>
      <c r="P157" s="2">
        <v>319</v>
      </c>
      <c r="Q157" s="3">
        <f t="shared" si="94"/>
        <v>8.5693653213511967E-2</v>
      </c>
      <c r="R157" s="3">
        <f t="shared" si="95"/>
        <v>0.2746359199141446</v>
      </c>
      <c r="S157" s="3">
        <f t="shared" si="96"/>
        <v>0.1099845500193124</v>
      </c>
      <c r="T157" s="3">
        <f t="shared" si="97"/>
        <v>0.14721559474198886</v>
      </c>
      <c r="U157" s="3">
        <f t="shared" si="98"/>
        <v>-1.1413307430791608E-2</v>
      </c>
      <c r="V157" s="3">
        <f t="shared" si="99"/>
        <v>5.6291390728476776E-2</v>
      </c>
      <c r="W157" s="3">
        <f t="shared" si="100"/>
        <v>2.9161838547701817E-2</v>
      </c>
      <c r="X157" s="3">
        <f t="shared" si="101"/>
        <v>2.7751196172248804E-2</v>
      </c>
      <c r="Y157" s="4">
        <f t="shared" si="102"/>
        <v>-0.14106423754530126</v>
      </c>
      <c r="Z157">
        <f t="shared" si="103"/>
        <v>0.74578817319031843</v>
      </c>
      <c r="AA157">
        <f t="shared" si="104"/>
        <v>0.77045451657581421</v>
      </c>
      <c r="AB157" s="4">
        <f t="shared" si="110"/>
        <v>2.4666343385495781</v>
      </c>
      <c r="AC157">
        <f t="shared" si="105"/>
        <v>71228</v>
      </c>
      <c r="AD157">
        <f t="shared" si="106"/>
        <v>74401</v>
      </c>
      <c r="AE157">
        <f t="shared" si="107"/>
        <v>53121</v>
      </c>
      <c r="AF157">
        <f t="shared" si="108"/>
        <v>60634</v>
      </c>
      <c r="AG157">
        <f t="shared" si="109"/>
        <v>4298</v>
      </c>
    </row>
    <row r="158" spans="2:33" x14ac:dyDescent="0.25">
      <c r="C158" t="s">
        <v>36</v>
      </c>
      <c r="D158">
        <v>11</v>
      </c>
      <c r="E158" s="2">
        <v>0</v>
      </c>
      <c r="F158" s="2">
        <v>0</v>
      </c>
      <c r="G158" s="2">
        <v>0</v>
      </c>
      <c r="H158" s="2">
        <v>0</v>
      </c>
      <c r="I158" s="2">
        <v>7477</v>
      </c>
      <c r="J158" s="2">
        <v>7603</v>
      </c>
      <c r="K158" s="2">
        <v>8944850</v>
      </c>
      <c r="L158" s="2">
        <v>9511460</v>
      </c>
      <c r="M158" s="2">
        <v>8762</v>
      </c>
      <c r="N158" s="2">
        <v>8457</v>
      </c>
      <c r="O158" s="2">
        <v>233</v>
      </c>
      <c r="P158" s="2">
        <v>224</v>
      </c>
      <c r="Q158" s="3">
        <f t="shared" si="94"/>
        <v>0</v>
      </c>
      <c r="R158" s="3">
        <f t="shared" si="95"/>
        <v>0</v>
      </c>
      <c r="S158" s="3">
        <f t="shared" si="96"/>
        <v>1.6851678480674037E-2</v>
      </c>
      <c r="T158" s="3">
        <f t="shared" si="97"/>
        <v>6.3344829706479144E-2</v>
      </c>
      <c r="U158" s="3">
        <f t="shared" si="98"/>
        <v>-3.4809404245606079E-2</v>
      </c>
      <c r="V158" s="3">
        <f t="shared" si="99"/>
        <v>-3.8626609442060089E-2</v>
      </c>
      <c r="W158" s="3">
        <f t="shared" si="100"/>
        <v>3.1162230841246488E-2</v>
      </c>
      <c r="X158" s="3">
        <f t="shared" si="101"/>
        <v>2.9462054452189926E-2</v>
      </c>
      <c r="Y158" s="4">
        <f t="shared" si="102"/>
        <v>-0.17001763890565624</v>
      </c>
      <c r="Z158">
        <f t="shared" si="103"/>
        <v>0.85076093671028252</v>
      </c>
      <c r="AA158">
        <f t="shared" si="104"/>
        <v>0.86706311388963009</v>
      </c>
      <c r="AB158" s="4">
        <f t="shared" si="110"/>
        <v>1.6302177179347566</v>
      </c>
      <c r="AC158">
        <f t="shared" si="105"/>
        <v>71228</v>
      </c>
      <c r="AD158">
        <f t="shared" si="106"/>
        <v>74401</v>
      </c>
      <c r="AE158">
        <f t="shared" si="107"/>
        <v>60598</v>
      </c>
      <c r="AF158">
        <f t="shared" si="108"/>
        <v>68237</v>
      </c>
      <c r="AG158">
        <f t="shared" si="109"/>
        <v>4298</v>
      </c>
    </row>
    <row r="159" spans="2:33" x14ac:dyDescent="0.25">
      <c r="C159" t="s">
        <v>36</v>
      </c>
      <c r="D159">
        <v>12</v>
      </c>
      <c r="E159" s="2">
        <v>0</v>
      </c>
      <c r="F159" s="2">
        <v>0</v>
      </c>
      <c r="G159" s="2">
        <v>0</v>
      </c>
      <c r="H159" s="2">
        <v>0</v>
      </c>
      <c r="I159" s="2">
        <v>4339</v>
      </c>
      <c r="J159" s="2">
        <v>4524</v>
      </c>
      <c r="K159" s="2">
        <v>5269220</v>
      </c>
      <c r="L159" s="2">
        <v>5665530</v>
      </c>
      <c r="M159" s="2">
        <v>4298</v>
      </c>
      <c r="N159" s="2">
        <v>3792</v>
      </c>
      <c r="O159" s="2">
        <v>125</v>
      </c>
      <c r="P159" s="2">
        <v>141</v>
      </c>
      <c r="Q159" s="3">
        <f t="shared" si="94"/>
        <v>0</v>
      </c>
      <c r="R159" s="3">
        <f t="shared" si="95"/>
        <v>0</v>
      </c>
      <c r="S159" s="3">
        <f t="shared" si="96"/>
        <v>4.2636552200967959E-2</v>
      </c>
      <c r="T159" s="3">
        <f t="shared" si="97"/>
        <v>7.5212270506830325E-2</v>
      </c>
      <c r="U159" s="3">
        <f t="shared" si="98"/>
        <v>-0.11772917636109814</v>
      </c>
      <c r="V159" s="3">
        <f t="shared" si="99"/>
        <v>0.12799999999999989</v>
      </c>
      <c r="W159" s="3">
        <f t="shared" si="100"/>
        <v>2.8808481216870248E-2</v>
      </c>
      <c r="X159" s="3">
        <f t="shared" si="101"/>
        <v>3.1167108753315648E-2</v>
      </c>
      <c r="Y159" s="4">
        <f t="shared" si="102"/>
        <v>0.23586275364454007</v>
      </c>
      <c r="Z159">
        <f t="shared" si="103"/>
        <v>0.91167799180097719</v>
      </c>
      <c r="AA159">
        <f t="shared" si="104"/>
        <v>0.92454796121932936</v>
      </c>
      <c r="AB159" s="4">
        <f t="shared" si="110"/>
        <v>1.2869969418352167</v>
      </c>
      <c r="AC159">
        <f t="shared" si="105"/>
        <v>71228</v>
      </c>
      <c r="AD159">
        <f t="shared" si="106"/>
        <v>74401</v>
      </c>
      <c r="AE159">
        <f t="shared" si="107"/>
        <v>64937</v>
      </c>
      <c r="AF159">
        <f t="shared" si="108"/>
        <v>72761</v>
      </c>
      <c r="AG159">
        <f t="shared" si="109"/>
        <v>4298</v>
      </c>
    </row>
    <row r="160" spans="2:33" x14ac:dyDescent="0.25">
      <c r="B160" t="str">
        <f t="shared" ref="B160:B166" si="111">C160</f>
        <v>France</v>
      </c>
      <c r="C160" s="11" t="s">
        <v>31</v>
      </c>
      <c r="D160" s="12"/>
      <c r="E160" s="13">
        <f t="shared" ref="E160:P165" si="112">SUMIF($C$88:$C$159,$C160,E$88:E$159)</f>
        <v>78871</v>
      </c>
      <c r="F160" s="13">
        <f t="shared" si="112"/>
        <v>81631</v>
      </c>
      <c r="G160" s="13">
        <f t="shared" si="112"/>
        <v>38621590</v>
      </c>
      <c r="H160" s="13">
        <f t="shared" si="112"/>
        <v>41334010</v>
      </c>
      <c r="I160" s="13">
        <f t="shared" si="112"/>
        <v>71077</v>
      </c>
      <c r="J160" s="13">
        <f t="shared" si="112"/>
        <v>80250</v>
      </c>
      <c r="K160" s="13">
        <f t="shared" si="112"/>
        <v>85101950</v>
      </c>
      <c r="L160" s="13">
        <f t="shared" si="112"/>
        <v>100357300</v>
      </c>
      <c r="M160" s="13">
        <f t="shared" si="112"/>
        <v>125542</v>
      </c>
      <c r="N160" s="13">
        <f t="shared" si="112"/>
        <v>129913</v>
      </c>
      <c r="O160" s="13">
        <f t="shared" si="112"/>
        <v>2156</v>
      </c>
      <c r="P160" s="13">
        <f t="shared" si="112"/>
        <v>2433</v>
      </c>
      <c r="Q160" s="14">
        <f t="shared" ref="Q160:Q166" si="113">IFERROR(F160/E160-1,0)</f>
        <v>3.4993850718261443E-2</v>
      </c>
      <c r="R160" s="14">
        <f t="shared" ref="R160:R166" si="114">IFERROR(H160/G160-1,0)</f>
        <v>7.0230666319019974E-2</v>
      </c>
      <c r="S160" s="14">
        <f t="shared" ref="S160:S166" si="115">IFERROR(J160/I160-1,0)</f>
        <v>0.12905721963504369</v>
      </c>
      <c r="T160" s="14">
        <f t="shared" ref="T160:T166" si="116">IFERROR(L160/K160-1,0)</f>
        <v>0.17925969968960764</v>
      </c>
      <c r="U160" s="14">
        <f t="shared" ref="U160:U166" si="117">IFERROR(N160/M160-1,0)</f>
        <v>3.4817033343423009E-2</v>
      </c>
      <c r="V160" s="14">
        <f t="shared" ref="V160:V166" si="118">IFERROR(P160/O160-1,0)</f>
        <v>0.12847866419294984</v>
      </c>
      <c r="W160" s="14">
        <f t="shared" ref="W160:X166" si="119">IFERROR(O160/I160,0)</f>
        <v>3.0333300505086033E-2</v>
      </c>
      <c r="X160" s="14">
        <f t="shared" si="119"/>
        <v>3.0317757009345796E-2</v>
      </c>
      <c r="Y160" s="15">
        <f t="shared" ref="Y160:Y166" si="120">IFERROR((X160-W160)*100,0)</f>
        <v>-1.5543495740236862E-3</v>
      </c>
      <c r="Z160" s="14">
        <f t="shared" si="103"/>
        <v>0.90118040851517034</v>
      </c>
      <c r="AA160" s="16">
        <f t="shared" si="104"/>
        <v>0.91957052332443368</v>
      </c>
      <c r="AB160" s="4">
        <f t="shared" si="110"/>
        <v>1.8390114809263336</v>
      </c>
      <c r="AC160" s="31">
        <f t="shared" ref="AC160:AD165" si="121">SUMIFS(E$88:E$159,$C$88:$C$159,$C160)</f>
        <v>78871</v>
      </c>
      <c r="AD160" s="31">
        <f t="shared" si="121"/>
        <v>81631</v>
      </c>
      <c r="AE160" s="31">
        <f t="shared" ref="AE160:AF165" si="122">SUMIFS(I$88:I$159,$C$88:$C$159,$C160)</f>
        <v>71077</v>
      </c>
      <c r="AF160" s="31">
        <f t="shared" si="122"/>
        <v>80250</v>
      </c>
      <c r="AG160" s="31">
        <f t="shared" si="109"/>
        <v>5638</v>
      </c>
    </row>
    <row r="161" spans="2:33" x14ac:dyDescent="0.25">
      <c r="B161" t="str">
        <f t="shared" si="111"/>
        <v>Germany</v>
      </c>
      <c r="C161" s="11" t="s">
        <v>32</v>
      </c>
      <c r="D161" s="12"/>
      <c r="E161" s="13">
        <f t="shared" si="112"/>
        <v>81762</v>
      </c>
      <c r="F161" s="13">
        <f t="shared" si="112"/>
        <v>82705</v>
      </c>
      <c r="G161" s="13">
        <f t="shared" si="112"/>
        <v>39425340</v>
      </c>
      <c r="H161" s="13">
        <f t="shared" si="112"/>
        <v>41048180</v>
      </c>
      <c r="I161" s="13">
        <f t="shared" si="112"/>
        <v>73062</v>
      </c>
      <c r="J161" s="13">
        <f t="shared" si="112"/>
        <v>76217</v>
      </c>
      <c r="K161" s="13">
        <f t="shared" si="112"/>
        <v>85741830</v>
      </c>
      <c r="L161" s="13">
        <f t="shared" si="112"/>
        <v>91877120</v>
      </c>
      <c r="M161" s="13">
        <f t="shared" si="112"/>
        <v>114193</v>
      </c>
      <c r="N161" s="13">
        <f t="shared" si="112"/>
        <v>155246</v>
      </c>
      <c r="O161" s="13">
        <f t="shared" si="112"/>
        <v>2813</v>
      </c>
      <c r="P161" s="13">
        <f t="shared" si="112"/>
        <v>2930</v>
      </c>
      <c r="Q161" s="14">
        <f t="shared" si="113"/>
        <v>1.1533475208532096E-2</v>
      </c>
      <c r="R161" s="14">
        <f t="shared" si="114"/>
        <v>4.1162359031019058E-2</v>
      </c>
      <c r="S161" s="14">
        <f t="shared" si="115"/>
        <v>4.318250253209599E-2</v>
      </c>
      <c r="T161" s="14">
        <f t="shared" si="116"/>
        <v>7.155538900907521E-2</v>
      </c>
      <c r="U161" s="14">
        <f t="shared" si="117"/>
        <v>0.35950539875473986</v>
      </c>
      <c r="V161" s="14">
        <f t="shared" si="118"/>
        <v>4.1592605758976164E-2</v>
      </c>
      <c r="W161" s="14">
        <f t="shared" si="119"/>
        <v>3.8501546631627935E-2</v>
      </c>
      <c r="X161" s="14">
        <f t="shared" si="119"/>
        <v>3.8442867076898854E-2</v>
      </c>
      <c r="Y161" s="15">
        <f t="shared" si="120"/>
        <v>-5.8679554729081096E-3</v>
      </c>
      <c r="Z161" s="14">
        <f t="shared" si="103"/>
        <v>0.89359360093931162</v>
      </c>
      <c r="AA161" s="16">
        <f t="shared" si="104"/>
        <v>0.86031470110167962</v>
      </c>
      <c r="AB161" s="4">
        <f t="shared" si="110"/>
        <v>-3.3278899837631992</v>
      </c>
      <c r="AC161" s="31">
        <f t="shared" si="121"/>
        <v>81762</v>
      </c>
      <c r="AD161" s="31">
        <f t="shared" si="121"/>
        <v>82705</v>
      </c>
      <c r="AE161" s="31">
        <f t="shared" si="122"/>
        <v>73062</v>
      </c>
      <c r="AF161" s="31">
        <f t="shared" si="122"/>
        <v>76217</v>
      </c>
      <c r="AG161" s="31">
        <f t="shared" si="109"/>
        <v>5887</v>
      </c>
    </row>
    <row r="162" spans="2:33" x14ac:dyDescent="0.25">
      <c r="B162" t="str">
        <f t="shared" si="111"/>
        <v>Italy</v>
      </c>
      <c r="C162" s="11" t="s">
        <v>33</v>
      </c>
      <c r="D162" s="12"/>
      <c r="E162" s="13">
        <f t="shared" si="112"/>
        <v>73399</v>
      </c>
      <c r="F162" s="13">
        <f t="shared" si="112"/>
        <v>75121</v>
      </c>
      <c r="G162" s="13">
        <f t="shared" si="112"/>
        <v>35183550</v>
      </c>
      <c r="H162" s="13">
        <f t="shared" si="112"/>
        <v>37334350</v>
      </c>
      <c r="I162" s="13">
        <f t="shared" si="112"/>
        <v>64787</v>
      </c>
      <c r="J162" s="13">
        <f t="shared" si="112"/>
        <v>73123</v>
      </c>
      <c r="K162" s="13">
        <f t="shared" si="112"/>
        <v>75708770</v>
      </c>
      <c r="L162" s="13">
        <f t="shared" si="112"/>
        <v>89280690</v>
      </c>
      <c r="M162" s="13">
        <f t="shared" si="112"/>
        <v>123794</v>
      </c>
      <c r="N162" s="13">
        <f t="shared" si="112"/>
        <v>140970</v>
      </c>
      <c r="O162" s="13">
        <f t="shared" si="112"/>
        <v>1767</v>
      </c>
      <c r="P162" s="13">
        <f t="shared" si="112"/>
        <v>2111</v>
      </c>
      <c r="Q162" s="14">
        <f t="shared" si="113"/>
        <v>2.3460810092780449E-2</v>
      </c>
      <c r="R162" s="14">
        <f t="shared" si="114"/>
        <v>6.1130840975399003E-2</v>
      </c>
      <c r="S162" s="14">
        <f t="shared" si="115"/>
        <v>0.1286677882908609</v>
      </c>
      <c r="T162" s="14">
        <f t="shared" si="116"/>
        <v>0.17926483285886174</v>
      </c>
      <c r="U162" s="14">
        <f t="shared" si="117"/>
        <v>0.13874662746175104</v>
      </c>
      <c r="V162" s="14">
        <f t="shared" si="118"/>
        <v>0.19468024900962089</v>
      </c>
      <c r="W162" s="14">
        <f t="shared" si="119"/>
        <v>2.7273990152345377E-2</v>
      </c>
      <c r="X162" s="14">
        <f t="shared" si="119"/>
        <v>2.8869165652393912E-2</v>
      </c>
      <c r="Y162" s="15">
        <f t="shared" si="120"/>
        <v>0.15951755000485346</v>
      </c>
      <c r="Z162" s="14">
        <f t="shared" si="103"/>
        <v>0.8826687012084633</v>
      </c>
      <c r="AA162" s="16">
        <f t="shared" si="104"/>
        <v>0.89211380328428858</v>
      </c>
      <c r="AB162" s="4">
        <f t="shared" si="110"/>
        <v>0.94451020758252735</v>
      </c>
      <c r="AC162" s="31">
        <f t="shared" si="121"/>
        <v>73399</v>
      </c>
      <c r="AD162" s="31">
        <f t="shared" si="121"/>
        <v>75121</v>
      </c>
      <c r="AE162" s="31">
        <f t="shared" si="122"/>
        <v>64787</v>
      </c>
      <c r="AF162" s="31">
        <f t="shared" si="122"/>
        <v>73123</v>
      </c>
      <c r="AG162" s="31">
        <f t="shared" si="109"/>
        <v>6845</v>
      </c>
    </row>
    <row r="163" spans="2:33" x14ac:dyDescent="0.25">
      <c r="B163" t="str">
        <f t="shared" si="111"/>
        <v>Spain</v>
      </c>
      <c r="C163" s="11" t="s">
        <v>34</v>
      </c>
      <c r="D163" s="12"/>
      <c r="E163" s="13">
        <f t="shared" si="112"/>
        <v>48954</v>
      </c>
      <c r="F163" s="13">
        <f t="shared" si="112"/>
        <v>47610</v>
      </c>
      <c r="G163" s="13">
        <f t="shared" si="112"/>
        <v>26294440</v>
      </c>
      <c r="H163" s="13">
        <f t="shared" si="112"/>
        <v>25738720</v>
      </c>
      <c r="I163" s="13">
        <f t="shared" si="112"/>
        <v>39663</v>
      </c>
      <c r="J163" s="13">
        <f t="shared" si="112"/>
        <v>42272</v>
      </c>
      <c r="K163" s="13">
        <f t="shared" si="112"/>
        <v>52769090</v>
      </c>
      <c r="L163" s="13">
        <f t="shared" si="112"/>
        <v>55987170</v>
      </c>
      <c r="M163" s="13">
        <f t="shared" si="112"/>
        <v>93305</v>
      </c>
      <c r="N163" s="13">
        <f t="shared" si="112"/>
        <v>138912</v>
      </c>
      <c r="O163" s="13">
        <f t="shared" si="112"/>
        <v>2437</v>
      </c>
      <c r="P163" s="13">
        <f t="shared" si="112"/>
        <v>2470</v>
      </c>
      <c r="Q163" s="14">
        <f t="shared" si="113"/>
        <v>-2.7454344895207705E-2</v>
      </c>
      <c r="R163" s="14">
        <f t="shared" si="114"/>
        <v>-2.1134506002029374E-2</v>
      </c>
      <c r="S163" s="14">
        <f t="shared" si="115"/>
        <v>6.5779189672994898E-2</v>
      </c>
      <c r="T163" s="14">
        <f t="shared" si="116"/>
        <v>6.0984186007376762E-2</v>
      </c>
      <c r="U163" s="14">
        <f t="shared" si="117"/>
        <v>0.48879481271100156</v>
      </c>
      <c r="V163" s="14">
        <f t="shared" si="118"/>
        <v>1.3541239228559654E-2</v>
      </c>
      <c r="W163" s="14">
        <f t="shared" si="119"/>
        <v>6.1442654363008345E-2</v>
      </c>
      <c r="X163" s="14">
        <f t="shared" si="119"/>
        <v>5.8431112793338381E-2</v>
      </c>
      <c r="Y163" s="15">
        <f t="shared" si="120"/>
        <v>-0.30115415696699632</v>
      </c>
      <c r="Z163" s="14">
        <f t="shared" si="103"/>
        <v>0.81020958450790537</v>
      </c>
      <c r="AA163" s="16">
        <f t="shared" si="104"/>
        <v>0.77614571092831963</v>
      </c>
      <c r="AB163" s="4">
        <f t="shared" si="110"/>
        <v>-3.4063873579585735</v>
      </c>
      <c r="AC163" s="31">
        <f t="shared" si="121"/>
        <v>48954</v>
      </c>
      <c r="AD163" s="31">
        <f t="shared" si="121"/>
        <v>47610</v>
      </c>
      <c r="AE163" s="31">
        <f t="shared" si="122"/>
        <v>39663</v>
      </c>
      <c r="AF163" s="31">
        <f t="shared" si="122"/>
        <v>42272</v>
      </c>
      <c r="AG163" s="31">
        <f t="shared" si="109"/>
        <v>6854</v>
      </c>
    </row>
    <row r="164" spans="2:33" x14ac:dyDescent="0.25">
      <c r="B164" t="str">
        <f t="shared" si="111"/>
        <v>Sweden</v>
      </c>
      <c r="C164" s="11" t="s">
        <v>35</v>
      </c>
      <c r="D164" s="12"/>
      <c r="E164" s="13">
        <f t="shared" si="112"/>
        <v>41922</v>
      </c>
      <c r="F164" s="13">
        <f t="shared" si="112"/>
        <v>39331</v>
      </c>
      <c r="G164" s="13">
        <f t="shared" si="112"/>
        <v>22538000</v>
      </c>
      <c r="H164" s="13">
        <f t="shared" si="112"/>
        <v>21179130</v>
      </c>
      <c r="I164" s="13">
        <f t="shared" si="112"/>
        <v>37385</v>
      </c>
      <c r="J164" s="13">
        <f t="shared" si="112"/>
        <v>35795</v>
      </c>
      <c r="K164" s="13">
        <f t="shared" si="112"/>
        <v>49346150</v>
      </c>
      <c r="L164" s="13">
        <f t="shared" si="112"/>
        <v>48086590</v>
      </c>
      <c r="M164" s="13">
        <f t="shared" si="112"/>
        <v>84408</v>
      </c>
      <c r="N164" s="13">
        <f t="shared" si="112"/>
        <v>85400</v>
      </c>
      <c r="O164" s="13">
        <f t="shared" si="112"/>
        <v>1127</v>
      </c>
      <c r="P164" s="13">
        <f t="shared" si="112"/>
        <v>1075</v>
      </c>
      <c r="Q164" s="14">
        <f t="shared" si="113"/>
        <v>-6.1805257382758438E-2</v>
      </c>
      <c r="R164" s="14">
        <f t="shared" si="114"/>
        <v>-6.0292395066110616E-2</v>
      </c>
      <c r="S164" s="14">
        <f t="shared" si="115"/>
        <v>-4.2530426641701258E-2</v>
      </c>
      <c r="T164" s="14">
        <f t="shared" si="116"/>
        <v>-2.5524990298128603E-2</v>
      </c>
      <c r="U164" s="14">
        <f t="shared" si="117"/>
        <v>1.1752440526964225E-2</v>
      </c>
      <c r="V164" s="14">
        <f t="shared" si="118"/>
        <v>-4.6140195208518198E-2</v>
      </c>
      <c r="W164" s="14">
        <f t="shared" si="119"/>
        <v>3.014578039320583E-2</v>
      </c>
      <c r="X164" s="14">
        <f t="shared" si="119"/>
        <v>3.0032127392093867E-2</v>
      </c>
      <c r="Y164" s="15">
        <f t="shared" si="120"/>
        <v>-1.1365300111196297E-2</v>
      </c>
      <c r="Z164" s="14">
        <f t="shared" si="103"/>
        <v>0.89177520156481083</v>
      </c>
      <c r="AA164" s="16">
        <f t="shared" si="104"/>
        <v>0.83748625441613445</v>
      </c>
      <c r="AB164" s="4">
        <f t="shared" si="110"/>
        <v>-5.4288947148676385</v>
      </c>
      <c r="AC164" s="31">
        <f t="shared" si="121"/>
        <v>41922</v>
      </c>
      <c r="AD164" s="31">
        <f t="shared" si="121"/>
        <v>39331</v>
      </c>
      <c r="AE164" s="31">
        <f t="shared" si="122"/>
        <v>37385</v>
      </c>
      <c r="AF164" s="31">
        <f t="shared" si="122"/>
        <v>35795</v>
      </c>
      <c r="AG164" s="31">
        <f t="shared" si="109"/>
        <v>3410</v>
      </c>
    </row>
    <row r="165" spans="2:33" x14ac:dyDescent="0.25">
      <c r="B165" t="str">
        <f t="shared" si="111"/>
        <v>United Kingdom</v>
      </c>
      <c r="C165" s="11" t="s">
        <v>36</v>
      </c>
      <c r="D165" s="12"/>
      <c r="E165" s="13">
        <f t="shared" si="112"/>
        <v>71228</v>
      </c>
      <c r="F165" s="13">
        <f t="shared" si="112"/>
        <v>74401</v>
      </c>
      <c r="G165" s="13">
        <f t="shared" si="112"/>
        <v>34288020</v>
      </c>
      <c r="H165" s="13">
        <f t="shared" si="112"/>
        <v>37436190</v>
      </c>
      <c r="I165" s="13">
        <f t="shared" si="112"/>
        <v>64937</v>
      </c>
      <c r="J165" s="13">
        <f t="shared" si="112"/>
        <v>72761</v>
      </c>
      <c r="K165" s="13">
        <f t="shared" si="112"/>
        <v>76325860</v>
      </c>
      <c r="L165" s="13">
        <f t="shared" si="112"/>
        <v>90383910</v>
      </c>
      <c r="M165" s="13">
        <f t="shared" si="112"/>
        <v>107461</v>
      </c>
      <c r="N165" s="13">
        <f t="shared" si="112"/>
        <v>111863</v>
      </c>
      <c r="O165" s="13">
        <f t="shared" si="112"/>
        <v>1993</v>
      </c>
      <c r="P165" s="13">
        <f t="shared" si="112"/>
        <v>2146</v>
      </c>
      <c r="Q165" s="14">
        <f t="shared" si="113"/>
        <v>4.4547088223732212E-2</v>
      </c>
      <c r="R165" s="14">
        <f t="shared" si="114"/>
        <v>9.1815450410959842E-2</v>
      </c>
      <c r="S165" s="14">
        <f t="shared" si="115"/>
        <v>0.12048600951691646</v>
      </c>
      <c r="T165" s="14">
        <f t="shared" si="116"/>
        <v>0.18418462628524601</v>
      </c>
      <c r="U165" s="14">
        <f t="shared" si="117"/>
        <v>4.0963698458045261E-2</v>
      </c>
      <c r="V165" s="14">
        <f t="shared" si="118"/>
        <v>7.6768690416457508E-2</v>
      </c>
      <c r="W165" s="14">
        <f t="shared" si="119"/>
        <v>3.0691285399695088E-2</v>
      </c>
      <c r="X165" s="14">
        <f t="shared" si="119"/>
        <v>2.949382223993623E-2</v>
      </c>
      <c r="Y165" s="15">
        <f t="shared" si="120"/>
        <v>-0.11974631597588582</v>
      </c>
      <c r="Z165" s="14">
        <f t="shared" si="103"/>
        <v>0.91167799180097719</v>
      </c>
      <c r="AA165" s="16">
        <f t="shared" si="104"/>
        <v>0.92454796121932936</v>
      </c>
      <c r="AB165" s="4">
        <f t="shared" si="110"/>
        <v>1.2869969418352167</v>
      </c>
      <c r="AC165" s="31">
        <f t="shared" si="121"/>
        <v>71228</v>
      </c>
      <c r="AD165" s="31">
        <f t="shared" si="121"/>
        <v>74401</v>
      </c>
      <c r="AE165" s="31">
        <f t="shared" si="122"/>
        <v>64937</v>
      </c>
      <c r="AF165" s="31">
        <f t="shared" si="122"/>
        <v>72761</v>
      </c>
      <c r="AG165" s="31">
        <f t="shared" si="109"/>
        <v>4298</v>
      </c>
    </row>
    <row r="166" spans="2:33" x14ac:dyDescent="0.25">
      <c r="B166" t="str">
        <f t="shared" si="111"/>
        <v>TOTAL</v>
      </c>
      <c r="C166" s="23" t="s">
        <v>22</v>
      </c>
      <c r="D166" s="24"/>
      <c r="E166" s="25">
        <f t="shared" ref="E166:P166" si="123">SUM(E160:E165)</f>
        <v>396136</v>
      </c>
      <c r="F166" s="25">
        <f t="shared" si="123"/>
        <v>400799</v>
      </c>
      <c r="G166" s="25">
        <f t="shared" si="123"/>
        <v>196350940</v>
      </c>
      <c r="H166" s="25">
        <f t="shared" si="123"/>
        <v>204070580</v>
      </c>
      <c r="I166" s="25">
        <f t="shared" si="123"/>
        <v>350911</v>
      </c>
      <c r="J166" s="25">
        <f t="shared" si="123"/>
        <v>380418</v>
      </c>
      <c r="K166" s="25">
        <f t="shared" si="123"/>
        <v>424993650</v>
      </c>
      <c r="L166" s="25">
        <f t="shared" si="123"/>
        <v>475972780</v>
      </c>
      <c r="M166" s="25">
        <f t="shared" si="123"/>
        <v>648703</v>
      </c>
      <c r="N166" s="25">
        <f t="shared" si="123"/>
        <v>762304</v>
      </c>
      <c r="O166" s="25">
        <f t="shared" si="123"/>
        <v>12293</v>
      </c>
      <c r="P166" s="25">
        <f t="shared" si="123"/>
        <v>13165</v>
      </c>
      <c r="Q166" s="26">
        <f t="shared" si="113"/>
        <v>1.1771209887513345E-2</v>
      </c>
      <c r="R166" s="26">
        <f t="shared" si="114"/>
        <v>3.9315523521303186E-2</v>
      </c>
      <c r="S166" s="26">
        <f t="shared" si="115"/>
        <v>8.4086848232172828E-2</v>
      </c>
      <c r="T166" s="26">
        <f t="shared" si="116"/>
        <v>0.11995268635190204</v>
      </c>
      <c r="U166" s="26">
        <f t="shared" si="117"/>
        <v>0.17512020138645878</v>
      </c>
      <c r="V166" s="26">
        <f t="shared" si="118"/>
        <v>7.0934678272187357E-2</v>
      </c>
      <c r="W166" s="26">
        <f t="shared" si="119"/>
        <v>3.5031674698142834E-2</v>
      </c>
      <c r="X166" s="26">
        <f t="shared" si="119"/>
        <v>3.460666950564905E-2</v>
      </c>
      <c r="Y166" s="27">
        <f t="shared" si="120"/>
        <v>-4.2500519249378393E-2</v>
      </c>
      <c r="Z166" s="26">
        <f t="shared" si="103"/>
        <v>0.885834662843064</v>
      </c>
      <c r="AA166" s="28">
        <f t="shared" si="104"/>
        <v>0.87708280016876816</v>
      </c>
      <c r="AB166" s="4">
        <f t="shared" si="110"/>
        <v>-0.87518626742958405</v>
      </c>
      <c r="AC166" s="31">
        <f>SUM(AC160:AC165)</f>
        <v>396136</v>
      </c>
      <c r="AD166" s="31">
        <f>SUM(AD160:AD165)</f>
        <v>400799</v>
      </c>
      <c r="AE166" s="31">
        <f>SUM(AE160:AE165)</f>
        <v>350911</v>
      </c>
      <c r="AF166" s="31">
        <f>SUM(AF160:AF165)</f>
        <v>380418</v>
      </c>
      <c r="AG166" s="31">
        <f>SUM(AG160:AG165)</f>
        <v>32932</v>
      </c>
    </row>
    <row r="171" spans="2:33" x14ac:dyDescent="0.25">
      <c r="E171" s="1" t="s">
        <v>18</v>
      </c>
      <c r="F171" s="1" t="s">
        <v>19</v>
      </c>
      <c r="Q171" s="10"/>
      <c r="R171" s="10"/>
      <c r="S171" s="10"/>
      <c r="T171" s="10"/>
      <c r="U171" s="10"/>
      <c r="V171" s="10"/>
      <c r="W171" s="10"/>
      <c r="X171" s="10"/>
      <c r="Y171" s="10"/>
      <c r="Z171" s="10"/>
      <c r="AA171" s="10"/>
    </row>
    <row r="172" spans="2:33" ht="90" x14ac:dyDescent="0.25">
      <c r="E172" t="s">
        <v>2</v>
      </c>
      <c r="G172" t="s">
        <v>3</v>
      </c>
      <c r="I172" t="s">
        <v>4</v>
      </c>
      <c r="K172" t="s">
        <v>5</v>
      </c>
      <c r="M172" t="s">
        <v>6</v>
      </c>
      <c r="O172" t="s">
        <v>7</v>
      </c>
      <c r="Q172" s="6" t="s">
        <v>9</v>
      </c>
      <c r="R172" s="6" t="s">
        <v>10</v>
      </c>
      <c r="S172" s="6" t="s">
        <v>11</v>
      </c>
      <c r="T172" s="6" t="s">
        <v>12</v>
      </c>
      <c r="U172" s="6" t="s">
        <v>13</v>
      </c>
      <c r="V172" s="6" t="s">
        <v>14</v>
      </c>
      <c r="W172" s="7" t="s">
        <v>15</v>
      </c>
      <c r="X172" s="7" t="s">
        <v>15</v>
      </c>
      <c r="Y172" s="7" t="s">
        <v>15</v>
      </c>
      <c r="Z172" s="7" t="s">
        <v>17</v>
      </c>
      <c r="AA172" s="7" t="s">
        <v>17</v>
      </c>
      <c r="AB172" s="7" t="s">
        <v>17</v>
      </c>
      <c r="AC172" s="7" t="s">
        <v>23</v>
      </c>
      <c r="AD172" s="7" t="s">
        <v>23</v>
      </c>
      <c r="AE172" s="7" t="s">
        <v>24</v>
      </c>
      <c r="AF172" s="7" t="s">
        <v>24</v>
      </c>
      <c r="AG172" s="7" t="s">
        <v>25</v>
      </c>
    </row>
    <row r="173" spans="2:33" x14ac:dyDescent="0.25">
      <c r="C173" s="1" t="s">
        <v>37</v>
      </c>
      <c r="D173" s="1" t="s">
        <v>21</v>
      </c>
      <c r="E173">
        <v>2024</v>
      </c>
      <c r="F173">
        <v>2025</v>
      </c>
      <c r="G173">
        <v>2024</v>
      </c>
      <c r="H173">
        <v>2025</v>
      </c>
      <c r="I173">
        <v>2024</v>
      </c>
      <c r="J173">
        <v>2025</v>
      </c>
      <c r="K173">
        <v>2024</v>
      </c>
      <c r="L173">
        <v>2025</v>
      </c>
      <c r="M173">
        <v>2024</v>
      </c>
      <c r="N173">
        <v>2025</v>
      </c>
      <c r="O173">
        <v>2024</v>
      </c>
      <c r="P173">
        <v>2025</v>
      </c>
      <c r="Q173" s="8" t="s">
        <v>8</v>
      </c>
      <c r="R173" s="8" t="s">
        <v>8</v>
      </c>
      <c r="S173" s="8" t="s">
        <v>8</v>
      </c>
      <c r="T173" s="8" t="s">
        <v>8</v>
      </c>
      <c r="U173" s="8" t="s">
        <v>8</v>
      </c>
      <c r="V173" s="8" t="s">
        <v>8</v>
      </c>
      <c r="W173" s="8">
        <v>2024</v>
      </c>
      <c r="X173" s="8">
        <v>2025</v>
      </c>
      <c r="Y173" s="8" t="s">
        <v>16</v>
      </c>
      <c r="Z173" s="9">
        <v>2024</v>
      </c>
      <c r="AA173" s="9">
        <v>2025</v>
      </c>
      <c r="AB173" s="8" t="s">
        <v>16</v>
      </c>
      <c r="AC173" s="29">
        <v>2024</v>
      </c>
      <c r="AD173" s="29">
        <v>2025</v>
      </c>
      <c r="AE173" s="29">
        <v>2024</v>
      </c>
      <c r="AF173" s="29">
        <v>2025</v>
      </c>
      <c r="AG173" s="29">
        <v>2025</v>
      </c>
    </row>
    <row r="174" spans="2:33" x14ac:dyDescent="0.25">
      <c r="C174" t="s">
        <v>38</v>
      </c>
      <c r="D174">
        <v>1</v>
      </c>
      <c r="E174" s="2">
        <v>0</v>
      </c>
      <c r="F174" s="2">
        <v>0</v>
      </c>
      <c r="G174" s="2">
        <v>0</v>
      </c>
      <c r="H174" s="2">
        <v>0</v>
      </c>
      <c r="I174" s="2">
        <v>0</v>
      </c>
      <c r="J174" s="2">
        <v>1297</v>
      </c>
      <c r="K174" s="2">
        <v>0</v>
      </c>
      <c r="L174" s="2">
        <v>1545590</v>
      </c>
      <c r="M174" s="2">
        <v>0</v>
      </c>
      <c r="N174" s="2">
        <v>4524</v>
      </c>
      <c r="O174" s="2">
        <v>0</v>
      </c>
      <c r="P174" s="2">
        <v>66</v>
      </c>
      <c r="Q174" s="3">
        <f>IFERROR(F174/E174-1,0)</f>
        <v>0</v>
      </c>
      <c r="R174" s="3">
        <f>IFERROR(H174/G174-1,0)</f>
        <v>0</v>
      </c>
      <c r="S174" s="3">
        <f>IFERROR(J174/I174-1,0)</f>
        <v>0</v>
      </c>
      <c r="T174" s="3">
        <f>IFERROR(L174/K174-1,0)</f>
        <v>0</v>
      </c>
      <c r="U174" s="3">
        <f>IFERROR(N174/M174-1,0)</f>
        <v>0</v>
      </c>
      <c r="V174" s="3">
        <f>IFERROR(P174/O174-1,0)</f>
        <v>0</v>
      </c>
      <c r="W174" s="3">
        <f>IFERROR(O174/I174,0)</f>
        <v>0</v>
      </c>
      <c r="X174" s="3">
        <f>IFERROR(P174/J174,0)</f>
        <v>5.0886661526599847E-2</v>
      </c>
      <c r="Y174" s="4">
        <f>IFERROR((X174-W174)*100,0)</f>
        <v>5.088666152659985</v>
      </c>
      <c r="Z174" s="3">
        <f t="shared" ref="Z174:Z205" si="124">IFERROR(AE174/AC174,0)</f>
        <v>0</v>
      </c>
      <c r="AA174" s="3">
        <f t="shared" ref="AA174:AA205" si="125">IFERROR(AF174/($AG174+AD174),0)</f>
        <v>0.22031595039918464</v>
      </c>
      <c r="AB174" s="4">
        <f>IFERROR((AA174-Z174)*100,0)</f>
        <v>22.031595039918464</v>
      </c>
      <c r="AC174" s="30">
        <f t="shared" ref="AC174:AC205" si="126">SUMIFS(E$174:E$245,$C$174:$C$245,$C174,$D$174:$D$245,"&lt;="&amp;$D174)</f>
        <v>0</v>
      </c>
      <c r="AD174" s="30">
        <f t="shared" ref="AD174:AD205" si="127">SUMIFS(F$174:F$245,$C$174:$C$245,$C174,$D$174:$D$245,"&lt;="&amp;$D174)</f>
        <v>0</v>
      </c>
      <c r="AE174" s="30">
        <f t="shared" ref="AE174:AE205" si="128">SUMIFS(I$174:I$245,$C$174:$C$245,$C174,$D$174:$D$245,"&lt;="&amp;$D174)</f>
        <v>0</v>
      </c>
      <c r="AF174" s="30">
        <f t="shared" ref="AF174:AF205" si="129">SUMIFS(J$174:J$245,$C$174:$C$245,$C174,$D$174:$D$245,"&lt;="&amp;$D174)</f>
        <v>1297</v>
      </c>
      <c r="AG174" s="30">
        <f t="shared" ref="AG174:AG205" si="130">SUMIFS(M$174:M$245,$C$174:$C$245,$C174,$D$174:$D$245,12)</f>
        <v>5887</v>
      </c>
    </row>
    <row r="175" spans="2:33" x14ac:dyDescent="0.25">
      <c r="C175" t="s">
        <v>38</v>
      </c>
      <c r="D175">
        <v>2</v>
      </c>
      <c r="E175" s="2">
        <v>6254</v>
      </c>
      <c r="F175" s="2">
        <v>10282</v>
      </c>
      <c r="G175" s="2">
        <v>3335510</v>
      </c>
      <c r="H175" s="2">
        <v>4952760</v>
      </c>
      <c r="I175" s="2">
        <v>1876</v>
      </c>
      <c r="J175" s="2">
        <v>4001</v>
      </c>
      <c r="K175" s="2">
        <v>2411390</v>
      </c>
      <c r="L175" s="2">
        <v>4613650</v>
      </c>
      <c r="M175" s="2">
        <v>4273</v>
      </c>
      <c r="N175" s="2">
        <v>10647</v>
      </c>
      <c r="O175" s="2">
        <v>105</v>
      </c>
      <c r="P175" s="2">
        <v>158</v>
      </c>
      <c r="Q175" s="3">
        <f t="shared" ref="Q175:Q209" si="131">IFERROR(F175/E175-1,0)</f>
        <v>0.64406779661016955</v>
      </c>
      <c r="R175" s="3">
        <f t="shared" ref="R175:R209" si="132">IFERROR(H175/G175-1,0)</f>
        <v>0.48485838747298016</v>
      </c>
      <c r="S175" s="3">
        <f t="shared" ref="S175:S209" si="133">IFERROR(J175/I175-1,0)</f>
        <v>1.1327292110874199</v>
      </c>
      <c r="T175" s="3">
        <f t="shared" ref="T175:T209" si="134">IFERROR(L175/K175-1,0)</f>
        <v>0.91327408673006016</v>
      </c>
      <c r="U175" s="3">
        <f t="shared" ref="U175:U209" si="135">IFERROR(N175/M175-1,0)</f>
        <v>1.4916920196583199</v>
      </c>
      <c r="V175" s="3">
        <f t="shared" ref="V175:V209" si="136">IFERROR(P175/O175-1,0)</f>
        <v>0.50476190476190474</v>
      </c>
      <c r="W175" s="3">
        <f t="shared" ref="W175:W209" si="137">IFERROR(O175/I175,0)</f>
        <v>5.5970149253731345E-2</v>
      </c>
      <c r="X175" s="3">
        <f t="shared" ref="X175:X209" si="138">IFERROR(P175/J175,0)</f>
        <v>3.949012746813297E-2</v>
      </c>
      <c r="Y175" s="4">
        <f t="shared" ref="Y175:Y209" si="139">IFERROR((X175-W175)*100,0)</f>
        <v>-1.6480021785598375</v>
      </c>
      <c r="Z175" s="3">
        <f t="shared" si="124"/>
        <v>0.29996802046690119</v>
      </c>
      <c r="AA175" s="3">
        <f t="shared" si="125"/>
        <v>0.32766404848784714</v>
      </c>
      <c r="AB175" s="4">
        <f t="shared" ref="AB175:AB238" si="140">IFERROR((AA175-Z175)*100,0)</f>
        <v>2.7696028020945951</v>
      </c>
      <c r="AC175" s="30">
        <f t="shared" si="126"/>
        <v>6254</v>
      </c>
      <c r="AD175" s="30">
        <f t="shared" si="127"/>
        <v>10282</v>
      </c>
      <c r="AE175" s="30">
        <f t="shared" si="128"/>
        <v>1876</v>
      </c>
      <c r="AF175" s="30">
        <f t="shared" si="129"/>
        <v>5298</v>
      </c>
      <c r="AG175" s="30">
        <f t="shared" si="130"/>
        <v>5887</v>
      </c>
    </row>
    <row r="176" spans="2:33" x14ac:dyDescent="0.25">
      <c r="C176" t="s">
        <v>38</v>
      </c>
      <c r="D176">
        <v>3</v>
      </c>
      <c r="E176" s="2">
        <v>18077</v>
      </c>
      <c r="F176" s="2">
        <v>13181</v>
      </c>
      <c r="G176" s="2">
        <v>8417630</v>
      </c>
      <c r="H176" s="2">
        <v>6069790</v>
      </c>
      <c r="I176" s="2">
        <v>8023</v>
      </c>
      <c r="J176" s="2">
        <v>7871</v>
      </c>
      <c r="K176" s="2">
        <v>9414820</v>
      </c>
      <c r="L176" s="2">
        <v>8981180</v>
      </c>
      <c r="M176" s="2">
        <v>14069</v>
      </c>
      <c r="N176" s="2">
        <v>15660</v>
      </c>
      <c r="O176" s="2">
        <v>258</v>
      </c>
      <c r="P176" s="2">
        <v>297</v>
      </c>
      <c r="Q176" s="3">
        <f t="shared" si="131"/>
        <v>-0.27084140067489071</v>
      </c>
      <c r="R176" s="3">
        <f t="shared" si="132"/>
        <v>-0.27891936328871669</v>
      </c>
      <c r="S176" s="3">
        <f t="shared" si="133"/>
        <v>-1.8945531596659571E-2</v>
      </c>
      <c r="T176" s="3">
        <f t="shared" si="134"/>
        <v>-4.6059298000386661E-2</v>
      </c>
      <c r="U176" s="3">
        <f t="shared" si="135"/>
        <v>0.11308550714336474</v>
      </c>
      <c r="V176" s="3">
        <f t="shared" si="136"/>
        <v>0.15116279069767447</v>
      </c>
      <c r="W176" s="3">
        <f t="shared" si="137"/>
        <v>3.2157547052224851E-2</v>
      </c>
      <c r="X176" s="3">
        <f t="shared" si="138"/>
        <v>3.7733451912082328E-2</v>
      </c>
      <c r="Y176" s="4">
        <f t="shared" si="139"/>
        <v>0.55759048598574767</v>
      </c>
      <c r="Z176" s="3">
        <f t="shared" si="124"/>
        <v>0.40684723192634908</v>
      </c>
      <c r="AA176" s="3">
        <f t="shared" si="125"/>
        <v>0.44868824531516183</v>
      </c>
      <c r="AB176" s="4">
        <f t="shared" si="140"/>
        <v>4.1841013388812742</v>
      </c>
      <c r="AC176" s="30">
        <f t="shared" si="126"/>
        <v>24331</v>
      </c>
      <c r="AD176" s="30">
        <f t="shared" si="127"/>
        <v>23463</v>
      </c>
      <c r="AE176" s="30">
        <f t="shared" si="128"/>
        <v>9899</v>
      </c>
      <c r="AF176" s="30">
        <f t="shared" si="129"/>
        <v>13169</v>
      </c>
      <c r="AG176" s="30">
        <f t="shared" si="130"/>
        <v>5887</v>
      </c>
    </row>
    <row r="177" spans="3:33" x14ac:dyDescent="0.25">
      <c r="C177" t="s">
        <v>38</v>
      </c>
      <c r="D177">
        <v>4</v>
      </c>
      <c r="E177" s="2">
        <v>14085</v>
      </c>
      <c r="F177" s="2">
        <v>14390</v>
      </c>
      <c r="G177" s="2">
        <v>7117560</v>
      </c>
      <c r="H177" s="2">
        <v>7482520</v>
      </c>
      <c r="I177" s="2">
        <v>10847</v>
      </c>
      <c r="J177" s="2">
        <v>10339</v>
      </c>
      <c r="K177" s="2">
        <v>12817800</v>
      </c>
      <c r="L177" s="2">
        <v>12147130</v>
      </c>
      <c r="M177" s="2">
        <v>16909</v>
      </c>
      <c r="N177" s="2">
        <v>19334</v>
      </c>
      <c r="O177" s="2">
        <v>398</v>
      </c>
      <c r="P177" s="2">
        <v>377</v>
      </c>
      <c r="Q177" s="3">
        <f t="shared" si="131"/>
        <v>2.1654242101526444E-2</v>
      </c>
      <c r="R177" s="3">
        <f t="shared" si="132"/>
        <v>5.1275999078335799E-2</v>
      </c>
      <c r="S177" s="3">
        <f t="shared" si="133"/>
        <v>-4.683322577671245E-2</v>
      </c>
      <c r="T177" s="3">
        <f t="shared" si="134"/>
        <v>-5.2323331616970115E-2</v>
      </c>
      <c r="U177" s="3">
        <f t="shared" si="135"/>
        <v>0.14341474954166422</v>
      </c>
      <c r="V177" s="3">
        <f t="shared" si="136"/>
        <v>-5.2763819095477338E-2</v>
      </c>
      <c r="W177" s="3">
        <f t="shared" si="137"/>
        <v>3.6692172951046376E-2</v>
      </c>
      <c r="X177" s="3">
        <f t="shared" si="138"/>
        <v>3.6463874649385823E-2</v>
      </c>
      <c r="Y177" s="4">
        <f t="shared" si="139"/>
        <v>-2.2829830166055248E-2</v>
      </c>
      <c r="Z177" s="3">
        <f t="shared" si="124"/>
        <v>0.54003540191586841</v>
      </c>
      <c r="AA177" s="3">
        <f t="shared" si="125"/>
        <v>0.53744855967078187</v>
      </c>
      <c r="AB177" s="4">
        <f t="shared" si="140"/>
        <v>-0.25868422450865403</v>
      </c>
      <c r="AC177" s="30">
        <f t="shared" si="126"/>
        <v>38416</v>
      </c>
      <c r="AD177" s="30">
        <f t="shared" si="127"/>
        <v>37853</v>
      </c>
      <c r="AE177" s="30">
        <f t="shared" si="128"/>
        <v>20746</v>
      </c>
      <c r="AF177" s="30">
        <f t="shared" si="129"/>
        <v>23508</v>
      </c>
      <c r="AG177" s="30">
        <f t="shared" si="130"/>
        <v>5887</v>
      </c>
    </row>
    <row r="178" spans="3:33" x14ac:dyDescent="0.25">
      <c r="C178" t="s">
        <v>38</v>
      </c>
      <c r="D178">
        <v>5</v>
      </c>
      <c r="E178" s="2">
        <v>0</v>
      </c>
      <c r="F178" s="2">
        <v>0</v>
      </c>
      <c r="G178" s="2">
        <v>0</v>
      </c>
      <c r="H178" s="2">
        <v>0</v>
      </c>
      <c r="I178" s="2">
        <v>6526</v>
      </c>
      <c r="J178" s="2">
        <v>6330</v>
      </c>
      <c r="K178" s="2">
        <v>7825760</v>
      </c>
      <c r="L178" s="2">
        <v>7550930</v>
      </c>
      <c r="M178" s="2">
        <v>10140</v>
      </c>
      <c r="N178" s="2">
        <v>12729</v>
      </c>
      <c r="O178" s="2">
        <v>243</v>
      </c>
      <c r="P178" s="2">
        <v>275</v>
      </c>
      <c r="Q178" s="3">
        <f t="shared" si="131"/>
        <v>0</v>
      </c>
      <c r="R178" s="3">
        <f t="shared" si="132"/>
        <v>0</v>
      </c>
      <c r="S178" s="3">
        <f t="shared" si="133"/>
        <v>-3.0033711308611655E-2</v>
      </c>
      <c r="T178" s="3">
        <f t="shared" si="134"/>
        <v>-3.5118633845147351E-2</v>
      </c>
      <c r="U178" s="3">
        <f t="shared" si="135"/>
        <v>0.2553254437869823</v>
      </c>
      <c r="V178" s="3">
        <f t="shared" si="136"/>
        <v>0.13168724279835398</v>
      </c>
      <c r="W178" s="3">
        <f t="shared" si="137"/>
        <v>3.7235672693840025E-2</v>
      </c>
      <c r="X178" s="3">
        <f t="shared" si="138"/>
        <v>4.3443917851500792E-2</v>
      </c>
      <c r="Y178" s="4">
        <f t="shared" si="139"/>
        <v>0.62082451576607678</v>
      </c>
      <c r="Z178" s="3">
        <f t="shared" si="124"/>
        <v>0.70991253644314867</v>
      </c>
      <c r="AA178" s="3">
        <f t="shared" si="125"/>
        <v>0.68216735253772287</v>
      </c>
      <c r="AB178" s="4">
        <f t="shared" si="140"/>
        <v>-2.7745183905425796</v>
      </c>
      <c r="AC178" s="30">
        <f t="shared" si="126"/>
        <v>38416</v>
      </c>
      <c r="AD178" s="30">
        <f t="shared" si="127"/>
        <v>37853</v>
      </c>
      <c r="AE178" s="30">
        <f t="shared" si="128"/>
        <v>27272</v>
      </c>
      <c r="AF178" s="30">
        <f t="shared" si="129"/>
        <v>29838</v>
      </c>
      <c r="AG178" s="30">
        <f t="shared" si="130"/>
        <v>5887</v>
      </c>
    </row>
    <row r="179" spans="3:33" x14ac:dyDescent="0.25">
      <c r="C179" t="s">
        <v>38</v>
      </c>
      <c r="D179">
        <v>6</v>
      </c>
      <c r="E179" s="2">
        <v>0</v>
      </c>
      <c r="F179" s="2">
        <v>0</v>
      </c>
      <c r="G179" s="2">
        <v>0</v>
      </c>
      <c r="H179" s="2">
        <v>0</v>
      </c>
      <c r="I179" s="2">
        <v>4589</v>
      </c>
      <c r="J179" s="2">
        <v>4406</v>
      </c>
      <c r="K179" s="2">
        <v>5503020</v>
      </c>
      <c r="L179" s="2">
        <v>5495170</v>
      </c>
      <c r="M179" s="2">
        <v>5366</v>
      </c>
      <c r="N179" s="2">
        <v>8100</v>
      </c>
      <c r="O179" s="2">
        <v>185</v>
      </c>
      <c r="P179" s="2">
        <v>223</v>
      </c>
      <c r="Q179" s="3">
        <f t="shared" si="131"/>
        <v>0</v>
      </c>
      <c r="R179" s="3">
        <f t="shared" si="132"/>
        <v>0</v>
      </c>
      <c r="S179" s="3">
        <f t="shared" si="133"/>
        <v>-3.9877969056439366E-2</v>
      </c>
      <c r="T179" s="3">
        <f t="shared" si="134"/>
        <v>-1.426489454881108E-3</v>
      </c>
      <c r="U179" s="3">
        <f t="shared" si="135"/>
        <v>0.50950428624673871</v>
      </c>
      <c r="V179" s="3">
        <f t="shared" si="136"/>
        <v>0.20540540540540531</v>
      </c>
      <c r="W179" s="3">
        <f t="shared" si="137"/>
        <v>4.0313793854870342E-2</v>
      </c>
      <c r="X179" s="3">
        <f t="shared" si="138"/>
        <v>5.0612800726282339E-2</v>
      </c>
      <c r="Y179" s="4">
        <f t="shared" si="139"/>
        <v>1.0299006871411998</v>
      </c>
      <c r="Z179" s="3">
        <f t="shared" si="124"/>
        <v>0.82936797167846732</v>
      </c>
      <c r="AA179" s="3">
        <f t="shared" si="125"/>
        <v>0.78289894833104712</v>
      </c>
      <c r="AB179" s="4">
        <f t="shared" si="140"/>
        <v>-4.6469023347420197</v>
      </c>
      <c r="AC179" s="30">
        <f t="shared" si="126"/>
        <v>38416</v>
      </c>
      <c r="AD179" s="30">
        <f t="shared" si="127"/>
        <v>37853</v>
      </c>
      <c r="AE179" s="30">
        <f t="shared" si="128"/>
        <v>31861</v>
      </c>
      <c r="AF179" s="30">
        <f t="shared" si="129"/>
        <v>34244</v>
      </c>
      <c r="AG179" s="30">
        <f t="shared" si="130"/>
        <v>5887</v>
      </c>
    </row>
    <row r="180" spans="3:33" x14ac:dyDescent="0.25">
      <c r="C180" t="s">
        <v>38</v>
      </c>
      <c r="D180">
        <v>7</v>
      </c>
      <c r="E180" s="2">
        <v>0</v>
      </c>
      <c r="F180" s="2">
        <v>0</v>
      </c>
      <c r="G180" s="2">
        <v>0</v>
      </c>
      <c r="H180" s="2">
        <v>0</v>
      </c>
      <c r="I180" s="2">
        <v>2275</v>
      </c>
      <c r="J180" s="2">
        <v>2375</v>
      </c>
      <c r="K180" s="2">
        <v>2786310</v>
      </c>
      <c r="L180" s="2">
        <v>2956640</v>
      </c>
      <c r="M180" s="2">
        <v>2970</v>
      </c>
      <c r="N180" s="2">
        <v>5604</v>
      </c>
      <c r="O180" s="2">
        <v>121</v>
      </c>
      <c r="P180" s="2">
        <v>121</v>
      </c>
      <c r="Q180" s="3">
        <f t="shared" si="131"/>
        <v>0</v>
      </c>
      <c r="R180" s="3">
        <f t="shared" si="132"/>
        <v>0</v>
      </c>
      <c r="S180" s="3">
        <f t="shared" si="133"/>
        <v>4.3956043956044022E-2</v>
      </c>
      <c r="T180" s="3">
        <f t="shared" si="134"/>
        <v>6.1131029928471747E-2</v>
      </c>
      <c r="U180" s="3">
        <f t="shared" si="135"/>
        <v>0.88686868686868681</v>
      </c>
      <c r="V180" s="3">
        <f t="shared" si="136"/>
        <v>0</v>
      </c>
      <c r="W180" s="3">
        <f t="shared" si="137"/>
        <v>5.3186813186813189E-2</v>
      </c>
      <c r="X180" s="3">
        <f t="shared" si="138"/>
        <v>5.094736842105263E-2</v>
      </c>
      <c r="Y180" s="4">
        <f t="shared" si="139"/>
        <v>-0.22394447657605593</v>
      </c>
      <c r="Z180" s="3">
        <f t="shared" si="124"/>
        <v>0.88858808829654312</v>
      </c>
      <c r="AA180" s="3">
        <f t="shared" si="125"/>
        <v>0.83719707361682671</v>
      </c>
      <c r="AB180" s="4">
        <f t="shared" si="140"/>
        <v>-5.1391014679716402</v>
      </c>
      <c r="AC180" s="30">
        <f t="shared" si="126"/>
        <v>38416</v>
      </c>
      <c r="AD180" s="30">
        <f t="shared" si="127"/>
        <v>37853</v>
      </c>
      <c r="AE180" s="30">
        <f t="shared" si="128"/>
        <v>34136</v>
      </c>
      <c r="AF180" s="30">
        <f t="shared" si="129"/>
        <v>36619</v>
      </c>
      <c r="AG180" s="30">
        <f t="shared" si="130"/>
        <v>5887</v>
      </c>
    </row>
    <row r="181" spans="3:33" x14ac:dyDescent="0.25">
      <c r="C181" t="s">
        <v>38</v>
      </c>
      <c r="D181">
        <v>8</v>
      </c>
      <c r="E181" s="2">
        <v>11210</v>
      </c>
      <c r="F181" s="2">
        <v>13668</v>
      </c>
      <c r="G181" s="2">
        <v>4817580</v>
      </c>
      <c r="H181" s="2">
        <v>6453530</v>
      </c>
      <c r="I181" s="2">
        <v>4749</v>
      </c>
      <c r="J181" s="2">
        <v>5606</v>
      </c>
      <c r="K181" s="2">
        <v>5102770</v>
      </c>
      <c r="L181" s="2">
        <v>6602000</v>
      </c>
      <c r="M181" s="2">
        <v>9272</v>
      </c>
      <c r="N181" s="2">
        <v>13480</v>
      </c>
      <c r="O181" s="2">
        <v>159</v>
      </c>
      <c r="P181" s="2">
        <v>186</v>
      </c>
      <c r="Q181" s="3">
        <f t="shared" si="131"/>
        <v>0.21926851025869754</v>
      </c>
      <c r="R181" s="3">
        <f t="shared" si="132"/>
        <v>0.33957920781803308</v>
      </c>
      <c r="S181" s="3">
        <f t="shared" si="133"/>
        <v>0.18045904400926505</v>
      </c>
      <c r="T181" s="3">
        <f t="shared" si="134"/>
        <v>0.29380708909082709</v>
      </c>
      <c r="U181" s="3">
        <f t="shared" si="135"/>
        <v>0.45383951682484902</v>
      </c>
      <c r="V181" s="3">
        <f t="shared" si="136"/>
        <v>0.16981132075471694</v>
      </c>
      <c r="W181" s="3">
        <f t="shared" si="137"/>
        <v>3.3480732785849655E-2</v>
      </c>
      <c r="X181" s="3">
        <f t="shared" si="138"/>
        <v>3.3178737067427758E-2</v>
      </c>
      <c r="Y181" s="4">
        <f t="shared" si="139"/>
        <v>-3.0199571842189771E-2</v>
      </c>
      <c r="Z181" s="3">
        <f t="shared" si="124"/>
        <v>0.78356103655341958</v>
      </c>
      <c r="AA181" s="3">
        <f t="shared" si="125"/>
        <v>0.73552466555183948</v>
      </c>
      <c r="AB181" s="4">
        <f t="shared" si="140"/>
        <v>-4.8036371001580092</v>
      </c>
      <c r="AC181" s="30">
        <f t="shared" si="126"/>
        <v>49626</v>
      </c>
      <c r="AD181" s="30">
        <f t="shared" si="127"/>
        <v>51521</v>
      </c>
      <c r="AE181" s="30">
        <f t="shared" si="128"/>
        <v>38885</v>
      </c>
      <c r="AF181" s="30">
        <f t="shared" si="129"/>
        <v>42225</v>
      </c>
      <c r="AG181" s="30">
        <f t="shared" si="130"/>
        <v>5887</v>
      </c>
    </row>
    <row r="182" spans="3:33" x14ac:dyDescent="0.25">
      <c r="C182" t="s">
        <v>38</v>
      </c>
      <c r="D182">
        <v>9</v>
      </c>
      <c r="E182" s="2">
        <v>15407</v>
      </c>
      <c r="F182" s="2">
        <v>17066</v>
      </c>
      <c r="G182" s="2">
        <v>8377860</v>
      </c>
      <c r="H182" s="2">
        <v>9226810</v>
      </c>
      <c r="I182" s="2">
        <v>9041</v>
      </c>
      <c r="J182" s="2">
        <v>10223</v>
      </c>
      <c r="K182" s="2">
        <v>11124650</v>
      </c>
      <c r="L182" s="2">
        <v>12932290</v>
      </c>
      <c r="M182" s="2">
        <v>15309</v>
      </c>
      <c r="N182" s="2">
        <v>19975</v>
      </c>
      <c r="O182" s="2">
        <v>329</v>
      </c>
      <c r="P182" s="2">
        <v>348</v>
      </c>
      <c r="Q182" s="3">
        <f t="shared" si="131"/>
        <v>0.10767832803271249</v>
      </c>
      <c r="R182" s="3">
        <f t="shared" si="132"/>
        <v>0.10133255986612344</v>
      </c>
      <c r="S182" s="3">
        <f t="shared" si="133"/>
        <v>0.13073775024886625</v>
      </c>
      <c r="T182" s="3">
        <f t="shared" si="134"/>
        <v>0.16248960641458376</v>
      </c>
      <c r="U182" s="3">
        <f t="shared" si="135"/>
        <v>0.304788033183095</v>
      </c>
      <c r="V182" s="3">
        <f t="shared" si="136"/>
        <v>5.7750759878419489E-2</v>
      </c>
      <c r="W182" s="3">
        <f t="shared" si="137"/>
        <v>3.6389779891604912E-2</v>
      </c>
      <c r="X182" s="3">
        <f t="shared" si="138"/>
        <v>3.404088819328964E-2</v>
      </c>
      <c r="Y182" s="4">
        <f t="shared" si="139"/>
        <v>-0.23488916983152724</v>
      </c>
      <c r="Z182" s="3">
        <f t="shared" si="124"/>
        <v>0.73694893361831681</v>
      </c>
      <c r="AA182" s="3">
        <f t="shared" si="125"/>
        <v>0.70424577704970859</v>
      </c>
      <c r="AB182" s="4">
        <f t="shared" si="140"/>
        <v>-3.2703156568608227</v>
      </c>
      <c r="AC182" s="30">
        <f t="shared" si="126"/>
        <v>65033</v>
      </c>
      <c r="AD182" s="30">
        <f t="shared" si="127"/>
        <v>68587</v>
      </c>
      <c r="AE182" s="30">
        <f t="shared" si="128"/>
        <v>47926</v>
      </c>
      <c r="AF182" s="30">
        <f t="shared" si="129"/>
        <v>52448</v>
      </c>
      <c r="AG182" s="30">
        <f t="shared" si="130"/>
        <v>5887</v>
      </c>
    </row>
    <row r="183" spans="3:33" x14ac:dyDescent="0.25">
      <c r="C183" t="s">
        <v>38</v>
      </c>
      <c r="D183">
        <v>10</v>
      </c>
      <c r="E183" s="2">
        <v>16729</v>
      </c>
      <c r="F183" s="2">
        <v>14118</v>
      </c>
      <c r="G183" s="2">
        <v>7359200</v>
      </c>
      <c r="H183" s="2">
        <v>6862770</v>
      </c>
      <c r="I183" s="2">
        <v>12258</v>
      </c>
      <c r="J183" s="2">
        <v>11928</v>
      </c>
      <c r="K183" s="2">
        <v>14080740</v>
      </c>
      <c r="L183" s="2">
        <v>14412420</v>
      </c>
      <c r="M183" s="2">
        <v>19322</v>
      </c>
      <c r="N183" s="2">
        <v>21756</v>
      </c>
      <c r="O183" s="2">
        <v>458</v>
      </c>
      <c r="P183" s="2">
        <v>409</v>
      </c>
      <c r="Q183" s="3">
        <f t="shared" si="131"/>
        <v>-0.15607627473250041</v>
      </c>
      <c r="R183" s="3">
        <f t="shared" si="132"/>
        <v>-6.7457060550059844E-2</v>
      </c>
      <c r="S183" s="3">
        <f t="shared" si="133"/>
        <v>-2.6921194322075404E-2</v>
      </c>
      <c r="T183" s="3">
        <f t="shared" si="134"/>
        <v>2.3555580175473656E-2</v>
      </c>
      <c r="U183" s="3">
        <f t="shared" si="135"/>
        <v>0.12597039643929198</v>
      </c>
      <c r="V183" s="3">
        <f t="shared" si="136"/>
        <v>-0.10698689956331875</v>
      </c>
      <c r="W183" s="3">
        <f t="shared" si="137"/>
        <v>3.7363354543971286E-2</v>
      </c>
      <c r="X183" s="3">
        <f t="shared" si="138"/>
        <v>3.4289067739771965E-2</v>
      </c>
      <c r="Y183" s="4">
        <f t="shared" si="139"/>
        <v>-0.3074286804199321</v>
      </c>
      <c r="Z183" s="3">
        <f t="shared" si="124"/>
        <v>0.73608766908832957</v>
      </c>
      <c r="AA183" s="3">
        <f t="shared" si="125"/>
        <v>0.72665703449521402</v>
      </c>
      <c r="AB183" s="4">
        <f t="shared" si="140"/>
        <v>-0.943063459311555</v>
      </c>
      <c r="AC183" s="30">
        <f t="shared" si="126"/>
        <v>81762</v>
      </c>
      <c r="AD183" s="30">
        <f t="shared" si="127"/>
        <v>82705</v>
      </c>
      <c r="AE183" s="30">
        <f t="shared" si="128"/>
        <v>60184</v>
      </c>
      <c r="AF183" s="30">
        <f t="shared" si="129"/>
        <v>64376</v>
      </c>
      <c r="AG183" s="30">
        <f t="shared" si="130"/>
        <v>5887</v>
      </c>
    </row>
    <row r="184" spans="3:33" x14ac:dyDescent="0.25">
      <c r="C184" t="s">
        <v>38</v>
      </c>
      <c r="D184">
        <v>11</v>
      </c>
      <c r="E184" s="2">
        <v>0</v>
      </c>
      <c r="F184" s="2">
        <v>0</v>
      </c>
      <c r="G184" s="2">
        <v>0</v>
      </c>
      <c r="H184" s="2">
        <v>0</v>
      </c>
      <c r="I184" s="2">
        <v>8304</v>
      </c>
      <c r="J184" s="2">
        <v>7482</v>
      </c>
      <c r="K184" s="2">
        <v>9362210</v>
      </c>
      <c r="L184" s="2">
        <v>9179620</v>
      </c>
      <c r="M184" s="2">
        <v>10676</v>
      </c>
      <c r="N184" s="2">
        <v>13992</v>
      </c>
      <c r="O184" s="2">
        <v>342</v>
      </c>
      <c r="P184" s="2">
        <v>282</v>
      </c>
      <c r="Q184" s="3">
        <f t="shared" si="131"/>
        <v>0</v>
      </c>
      <c r="R184" s="3">
        <f t="shared" si="132"/>
        <v>0</v>
      </c>
      <c r="S184" s="3">
        <f t="shared" si="133"/>
        <v>-9.8988439306358367E-2</v>
      </c>
      <c r="T184" s="3">
        <f t="shared" si="134"/>
        <v>-1.9502873787278885E-2</v>
      </c>
      <c r="U184" s="3">
        <f t="shared" si="135"/>
        <v>0.31060322218059189</v>
      </c>
      <c r="V184" s="3">
        <f t="shared" si="136"/>
        <v>-0.17543859649122806</v>
      </c>
      <c r="W184" s="3">
        <f t="shared" si="137"/>
        <v>4.1184971098265896E-2</v>
      </c>
      <c r="X184" s="3">
        <f t="shared" si="138"/>
        <v>3.7690457097032878E-2</v>
      </c>
      <c r="Y184" s="4">
        <f t="shared" si="139"/>
        <v>-0.34945140012330178</v>
      </c>
      <c r="Z184" s="3">
        <f t="shared" si="124"/>
        <v>0.83765074239866932</v>
      </c>
      <c r="AA184" s="3">
        <f t="shared" si="125"/>
        <v>0.81111161278670763</v>
      </c>
      <c r="AB184" s="4">
        <f t="shared" si="140"/>
        <v>-2.6539129611961698</v>
      </c>
      <c r="AC184" s="30">
        <f t="shared" si="126"/>
        <v>81762</v>
      </c>
      <c r="AD184" s="30">
        <f t="shared" si="127"/>
        <v>82705</v>
      </c>
      <c r="AE184" s="30">
        <f t="shared" si="128"/>
        <v>68488</v>
      </c>
      <c r="AF184" s="30">
        <f t="shared" si="129"/>
        <v>71858</v>
      </c>
      <c r="AG184" s="30">
        <f t="shared" si="130"/>
        <v>5887</v>
      </c>
    </row>
    <row r="185" spans="3:33" x14ac:dyDescent="0.25">
      <c r="C185" t="s">
        <v>38</v>
      </c>
      <c r="D185">
        <v>12</v>
      </c>
      <c r="E185" s="2">
        <v>0</v>
      </c>
      <c r="F185" s="2">
        <v>0</v>
      </c>
      <c r="G185" s="2">
        <v>0</v>
      </c>
      <c r="H185" s="2">
        <v>0</v>
      </c>
      <c r="I185" s="2">
        <v>4574</v>
      </c>
      <c r="J185" s="2">
        <v>4359</v>
      </c>
      <c r="K185" s="2">
        <v>5312360</v>
      </c>
      <c r="L185" s="2">
        <v>5460500</v>
      </c>
      <c r="M185" s="2">
        <v>5887</v>
      </c>
      <c r="N185" s="2">
        <v>9445</v>
      </c>
      <c r="O185" s="2">
        <v>215</v>
      </c>
      <c r="P185" s="2">
        <v>188</v>
      </c>
      <c r="Q185" s="3">
        <f t="shared" si="131"/>
        <v>0</v>
      </c>
      <c r="R185" s="3">
        <f t="shared" si="132"/>
        <v>0</v>
      </c>
      <c r="S185" s="3">
        <f t="shared" si="133"/>
        <v>-4.7004809794490621E-2</v>
      </c>
      <c r="T185" s="3">
        <f t="shared" si="134"/>
        <v>2.7885911346369641E-2</v>
      </c>
      <c r="U185" s="3">
        <f t="shared" si="135"/>
        <v>0.60438253779514173</v>
      </c>
      <c r="V185" s="3">
        <f t="shared" si="136"/>
        <v>-0.12558139534883717</v>
      </c>
      <c r="W185" s="3">
        <f t="shared" si="137"/>
        <v>4.70048097944906E-2</v>
      </c>
      <c r="X185" s="3">
        <f t="shared" si="138"/>
        <v>4.3129158063776096E-2</v>
      </c>
      <c r="Y185" s="4">
        <f t="shared" si="139"/>
        <v>-0.38756517307145033</v>
      </c>
      <c r="Z185" s="3">
        <f t="shared" si="124"/>
        <v>0.89359360093931162</v>
      </c>
      <c r="AA185" s="3">
        <f t="shared" si="125"/>
        <v>0.86031470110167962</v>
      </c>
      <c r="AB185" s="4">
        <f t="shared" si="140"/>
        <v>-3.3278899837631992</v>
      </c>
      <c r="AC185" s="30">
        <f t="shared" si="126"/>
        <v>81762</v>
      </c>
      <c r="AD185" s="30">
        <f t="shared" si="127"/>
        <v>82705</v>
      </c>
      <c r="AE185" s="30">
        <f t="shared" si="128"/>
        <v>73062</v>
      </c>
      <c r="AF185" s="30">
        <f t="shared" si="129"/>
        <v>76217</v>
      </c>
      <c r="AG185" s="30">
        <f t="shared" si="130"/>
        <v>5887</v>
      </c>
    </row>
    <row r="186" spans="3:33" x14ac:dyDescent="0.25">
      <c r="C186" t="s">
        <v>39</v>
      </c>
      <c r="D186">
        <v>1</v>
      </c>
      <c r="E186" s="2">
        <v>0</v>
      </c>
      <c r="F186" s="2">
        <v>0</v>
      </c>
      <c r="G186" s="2">
        <v>0</v>
      </c>
      <c r="H186" s="2">
        <v>0</v>
      </c>
      <c r="I186" s="2">
        <v>0</v>
      </c>
      <c r="J186" s="2">
        <v>1490</v>
      </c>
      <c r="K186" s="2">
        <v>0</v>
      </c>
      <c r="L186" s="2">
        <v>1877880</v>
      </c>
      <c r="M186" s="2">
        <v>0</v>
      </c>
      <c r="N186" s="2">
        <v>4104</v>
      </c>
      <c r="O186" s="2">
        <v>0</v>
      </c>
      <c r="P186" s="2">
        <v>44</v>
      </c>
      <c r="Q186" s="3">
        <f t="shared" si="131"/>
        <v>0</v>
      </c>
      <c r="R186" s="3">
        <f t="shared" si="132"/>
        <v>0</v>
      </c>
      <c r="S186" s="3">
        <f t="shared" si="133"/>
        <v>0</v>
      </c>
      <c r="T186" s="3">
        <f t="shared" si="134"/>
        <v>0</v>
      </c>
      <c r="U186" s="3">
        <f t="shared" si="135"/>
        <v>0</v>
      </c>
      <c r="V186" s="3">
        <f t="shared" si="136"/>
        <v>0</v>
      </c>
      <c r="W186" s="3">
        <f t="shared" si="137"/>
        <v>0</v>
      </c>
      <c r="X186" s="3">
        <f t="shared" si="138"/>
        <v>2.9530201342281879E-2</v>
      </c>
      <c r="Y186" s="4">
        <f t="shared" si="139"/>
        <v>2.9530201342281881</v>
      </c>
      <c r="Z186" s="3">
        <f t="shared" si="124"/>
        <v>0</v>
      </c>
      <c r="AA186" s="3">
        <f t="shared" si="125"/>
        <v>0.26427811280595959</v>
      </c>
      <c r="AB186" s="4">
        <f t="shared" si="140"/>
        <v>26.427811280595957</v>
      </c>
      <c r="AC186" s="30">
        <f t="shared" si="126"/>
        <v>0</v>
      </c>
      <c r="AD186" s="30">
        <f t="shared" si="127"/>
        <v>0</v>
      </c>
      <c r="AE186" s="30">
        <f t="shared" si="128"/>
        <v>0</v>
      </c>
      <c r="AF186" s="30">
        <f t="shared" si="129"/>
        <v>1490</v>
      </c>
      <c r="AG186" s="30">
        <f t="shared" si="130"/>
        <v>5638</v>
      </c>
    </row>
    <row r="187" spans="3:33" x14ac:dyDescent="0.25">
      <c r="C187" t="s">
        <v>39</v>
      </c>
      <c r="D187">
        <v>2</v>
      </c>
      <c r="E187" s="2">
        <v>14451</v>
      </c>
      <c r="F187" s="2">
        <v>6313</v>
      </c>
      <c r="G187" s="2">
        <v>6990240</v>
      </c>
      <c r="H187" s="2">
        <v>2728530</v>
      </c>
      <c r="I187" s="2">
        <v>4381</v>
      </c>
      <c r="J187" s="2">
        <v>3126</v>
      </c>
      <c r="K187" s="2">
        <v>5097600</v>
      </c>
      <c r="L187" s="2">
        <v>3463730</v>
      </c>
      <c r="M187" s="2">
        <v>9943</v>
      </c>
      <c r="N187" s="2">
        <v>7204</v>
      </c>
      <c r="O187" s="2">
        <v>127</v>
      </c>
      <c r="P187" s="2">
        <v>87</v>
      </c>
      <c r="Q187" s="3">
        <f t="shared" si="131"/>
        <v>-0.5631444190713446</v>
      </c>
      <c r="R187" s="3">
        <f t="shared" si="132"/>
        <v>-0.60966576254892535</v>
      </c>
      <c r="S187" s="3">
        <f t="shared" si="133"/>
        <v>-0.28646427756220039</v>
      </c>
      <c r="T187" s="3">
        <f t="shared" si="134"/>
        <v>-0.32051749843063404</v>
      </c>
      <c r="U187" s="3">
        <f t="shared" si="135"/>
        <v>-0.27547018002614909</v>
      </c>
      <c r="V187" s="3">
        <f t="shared" si="136"/>
        <v>-0.31496062992125984</v>
      </c>
      <c r="W187" s="3">
        <f t="shared" si="137"/>
        <v>2.8988815338963705E-2</v>
      </c>
      <c r="X187" s="3">
        <f t="shared" si="138"/>
        <v>2.7831094049904029E-2</v>
      </c>
      <c r="Y187" s="4">
        <f t="shared" si="139"/>
        <v>-0.11577212890596759</v>
      </c>
      <c r="Z187" s="3">
        <f t="shared" si="124"/>
        <v>0.30316241090581969</v>
      </c>
      <c r="AA187" s="3">
        <f t="shared" si="125"/>
        <v>0.38624382896828718</v>
      </c>
      <c r="AB187" s="4">
        <f t="shared" si="140"/>
        <v>8.3081418062467485</v>
      </c>
      <c r="AC187" s="30">
        <f t="shared" si="126"/>
        <v>14451</v>
      </c>
      <c r="AD187" s="30">
        <f t="shared" si="127"/>
        <v>6313</v>
      </c>
      <c r="AE187" s="30">
        <f t="shared" si="128"/>
        <v>4381</v>
      </c>
      <c r="AF187" s="30">
        <f t="shared" si="129"/>
        <v>4616</v>
      </c>
      <c r="AG187" s="30">
        <f t="shared" si="130"/>
        <v>5638</v>
      </c>
    </row>
    <row r="188" spans="3:33" x14ac:dyDescent="0.25">
      <c r="C188" t="s">
        <v>39</v>
      </c>
      <c r="D188">
        <v>3</v>
      </c>
      <c r="E188" s="2">
        <v>10805</v>
      </c>
      <c r="F188" s="2">
        <v>16753</v>
      </c>
      <c r="G188" s="2">
        <v>5053600</v>
      </c>
      <c r="H188" s="2">
        <v>8757000</v>
      </c>
      <c r="I188" s="2">
        <v>6808</v>
      </c>
      <c r="J188" s="2">
        <v>8074</v>
      </c>
      <c r="K188" s="2">
        <v>7747580</v>
      </c>
      <c r="L188" s="2">
        <v>10128190</v>
      </c>
      <c r="M188" s="2">
        <v>13705</v>
      </c>
      <c r="N188" s="2">
        <v>15653</v>
      </c>
      <c r="O188" s="2">
        <v>235</v>
      </c>
      <c r="P188" s="2">
        <v>230</v>
      </c>
      <c r="Q188" s="3">
        <f t="shared" si="131"/>
        <v>0.55048588616381311</v>
      </c>
      <c r="R188" s="3">
        <f t="shared" si="132"/>
        <v>0.73282412537596953</v>
      </c>
      <c r="S188" s="3">
        <f t="shared" si="133"/>
        <v>0.18595769682726204</v>
      </c>
      <c r="T188" s="3">
        <f t="shared" si="134"/>
        <v>0.30727143185355943</v>
      </c>
      <c r="U188" s="3">
        <f t="shared" si="135"/>
        <v>0.14213790587376862</v>
      </c>
      <c r="V188" s="3">
        <f t="shared" si="136"/>
        <v>-2.1276595744680882E-2</v>
      </c>
      <c r="W188" s="3">
        <f t="shared" si="137"/>
        <v>3.4518213866039954E-2</v>
      </c>
      <c r="X188" s="3">
        <f t="shared" si="138"/>
        <v>2.8486499876145651E-2</v>
      </c>
      <c r="Y188" s="4">
        <f t="shared" si="139"/>
        <v>-0.60317139898943029</v>
      </c>
      <c r="Z188" s="3">
        <f t="shared" si="124"/>
        <v>0.44302343997465948</v>
      </c>
      <c r="AA188" s="3">
        <f t="shared" si="125"/>
        <v>0.44209866220735788</v>
      </c>
      <c r="AB188" s="4">
        <f t="shared" si="140"/>
        <v>-9.2477776730159889E-2</v>
      </c>
      <c r="AC188" s="30">
        <f t="shared" si="126"/>
        <v>25256</v>
      </c>
      <c r="AD188" s="30">
        <f t="shared" si="127"/>
        <v>23066</v>
      </c>
      <c r="AE188" s="30">
        <f t="shared" si="128"/>
        <v>11189</v>
      </c>
      <c r="AF188" s="30">
        <f t="shared" si="129"/>
        <v>12690</v>
      </c>
      <c r="AG188" s="30">
        <f t="shared" si="130"/>
        <v>5638</v>
      </c>
    </row>
    <row r="189" spans="3:33" x14ac:dyDescent="0.25">
      <c r="C189" t="s">
        <v>39</v>
      </c>
      <c r="D189">
        <v>4</v>
      </c>
      <c r="E189" s="2">
        <v>11800</v>
      </c>
      <c r="F189" s="2">
        <v>14845</v>
      </c>
      <c r="G189" s="2">
        <v>5825450</v>
      </c>
      <c r="H189" s="2">
        <v>7975440</v>
      </c>
      <c r="I189" s="2">
        <v>8194</v>
      </c>
      <c r="J189" s="2">
        <v>10520</v>
      </c>
      <c r="K189" s="2">
        <v>9714960</v>
      </c>
      <c r="L189" s="2">
        <v>13440620</v>
      </c>
      <c r="M189" s="2">
        <v>17047</v>
      </c>
      <c r="N189" s="2">
        <v>19663</v>
      </c>
      <c r="O189" s="2">
        <v>264</v>
      </c>
      <c r="P189" s="2">
        <v>315</v>
      </c>
      <c r="Q189" s="3">
        <f t="shared" si="131"/>
        <v>0.25805084745762707</v>
      </c>
      <c r="R189" s="3">
        <f t="shared" si="132"/>
        <v>0.36906848397977843</v>
      </c>
      <c r="S189" s="3">
        <f t="shared" si="133"/>
        <v>0.28386624359287294</v>
      </c>
      <c r="T189" s="3">
        <f t="shared" si="134"/>
        <v>0.38349720431170065</v>
      </c>
      <c r="U189" s="3">
        <f t="shared" si="135"/>
        <v>0.1534580864668269</v>
      </c>
      <c r="V189" s="3">
        <f t="shared" si="136"/>
        <v>0.19318181818181812</v>
      </c>
      <c r="W189" s="3">
        <f t="shared" si="137"/>
        <v>3.2218696607273611E-2</v>
      </c>
      <c r="X189" s="3">
        <f t="shared" si="138"/>
        <v>2.994296577946768E-2</v>
      </c>
      <c r="Y189" s="4">
        <f t="shared" si="139"/>
        <v>-0.22757308278059316</v>
      </c>
      <c r="Z189" s="3">
        <f t="shared" si="124"/>
        <v>0.52307318652849744</v>
      </c>
      <c r="AA189" s="3">
        <f t="shared" si="125"/>
        <v>0.53296286941146753</v>
      </c>
      <c r="AB189" s="4">
        <f t="shared" si="140"/>
        <v>0.98896828829700967</v>
      </c>
      <c r="AC189" s="30">
        <f t="shared" si="126"/>
        <v>37056</v>
      </c>
      <c r="AD189" s="30">
        <f t="shared" si="127"/>
        <v>37911</v>
      </c>
      <c r="AE189" s="30">
        <f t="shared" si="128"/>
        <v>19383</v>
      </c>
      <c r="AF189" s="30">
        <f t="shared" si="129"/>
        <v>23210</v>
      </c>
      <c r="AG189" s="30">
        <f t="shared" si="130"/>
        <v>5638</v>
      </c>
    </row>
    <row r="190" spans="3:33" x14ac:dyDescent="0.25">
      <c r="C190" t="s">
        <v>39</v>
      </c>
      <c r="D190">
        <v>5</v>
      </c>
      <c r="E190" s="2">
        <v>0</v>
      </c>
      <c r="F190" s="2">
        <v>0</v>
      </c>
      <c r="G190" s="2">
        <v>0</v>
      </c>
      <c r="H190" s="2">
        <v>0</v>
      </c>
      <c r="I190" s="2">
        <v>5692</v>
      </c>
      <c r="J190" s="2">
        <v>7453</v>
      </c>
      <c r="K190" s="2">
        <v>6775390</v>
      </c>
      <c r="L190" s="2">
        <v>9663620</v>
      </c>
      <c r="M190" s="2">
        <v>11189</v>
      </c>
      <c r="N190" s="2">
        <v>11990</v>
      </c>
      <c r="O190" s="2">
        <v>166</v>
      </c>
      <c r="P190" s="2">
        <v>220</v>
      </c>
      <c r="Q190" s="3">
        <f t="shared" si="131"/>
        <v>0</v>
      </c>
      <c r="R190" s="3">
        <f t="shared" si="132"/>
        <v>0</v>
      </c>
      <c r="S190" s="3">
        <f t="shared" si="133"/>
        <v>0.30938158819395634</v>
      </c>
      <c r="T190" s="3">
        <f t="shared" si="134"/>
        <v>0.42628247230048744</v>
      </c>
      <c r="U190" s="3">
        <f t="shared" si="135"/>
        <v>7.158816694968273E-2</v>
      </c>
      <c r="V190" s="3">
        <f t="shared" si="136"/>
        <v>0.32530120481927716</v>
      </c>
      <c r="W190" s="3">
        <f t="shared" si="137"/>
        <v>2.9163738580463811E-2</v>
      </c>
      <c r="X190" s="3">
        <f t="shared" si="138"/>
        <v>2.9518314772574803E-2</v>
      </c>
      <c r="Y190" s="4">
        <f t="shared" si="139"/>
        <v>3.5457619211099259E-2</v>
      </c>
      <c r="Z190" s="3">
        <f t="shared" si="124"/>
        <v>0.67667854058721932</v>
      </c>
      <c r="AA190" s="3">
        <f t="shared" si="125"/>
        <v>0.704103423729592</v>
      </c>
      <c r="AB190" s="4">
        <f t="shared" si="140"/>
        <v>2.742488314237268</v>
      </c>
      <c r="AC190" s="30">
        <f t="shared" si="126"/>
        <v>37056</v>
      </c>
      <c r="AD190" s="30">
        <f t="shared" si="127"/>
        <v>37911</v>
      </c>
      <c r="AE190" s="30">
        <f t="shared" si="128"/>
        <v>25075</v>
      </c>
      <c r="AF190" s="30">
        <f t="shared" si="129"/>
        <v>30663</v>
      </c>
      <c r="AG190" s="30">
        <f t="shared" si="130"/>
        <v>5638</v>
      </c>
    </row>
    <row r="191" spans="3:33" x14ac:dyDescent="0.25">
      <c r="C191" t="s">
        <v>39</v>
      </c>
      <c r="D191">
        <v>6</v>
      </c>
      <c r="E191" s="2">
        <v>0</v>
      </c>
      <c r="F191" s="2">
        <v>0</v>
      </c>
      <c r="G191" s="2">
        <v>0</v>
      </c>
      <c r="H191" s="2">
        <v>0</v>
      </c>
      <c r="I191" s="2">
        <v>4444</v>
      </c>
      <c r="J191" s="2">
        <v>5374</v>
      </c>
      <c r="K191" s="2">
        <v>5240220</v>
      </c>
      <c r="L191" s="2">
        <v>7019700</v>
      </c>
      <c r="M191" s="2">
        <v>6621</v>
      </c>
      <c r="N191" s="2">
        <v>6447</v>
      </c>
      <c r="O191" s="2">
        <v>124</v>
      </c>
      <c r="P191" s="2">
        <v>169</v>
      </c>
      <c r="Q191" s="3">
        <f t="shared" si="131"/>
        <v>0</v>
      </c>
      <c r="R191" s="3">
        <f t="shared" si="132"/>
        <v>0</v>
      </c>
      <c r="S191" s="3">
        <f t="shared" si="133"/>
        <v>0.20927092709270934</v>
      </c>
      <c r="T191" s="3">
        <f t="shared" si="134"/>
        <v>0.33958116262294324</v>
      </c>
      <c r="U191" s="3">
        <f t="shared" si="135"/>
        <v>-2.6280018124150484E-2</v>
      </c>
      <c r="V191" s="3">
        <f t="shared" si="136"/>
        <v>0.36290322580645151</v>
      </c>
      <c r="W191" s="3">
        <f t="shared" si="137"/>
        <v>2.7902790279027902E-2</v>
      </c>
      <c r="X191" s="3">
        <f t="shared" si="138"/>
        <v>3.144771120208411E-2</v>
      </c>
      <c r="Y191" s="4">
        <f t="shared" si="139"/>
        <v>0.35449209230562079</v>
      </c>
      <c r="Z191" s="3">
        <f t="shared" si="124"/>
        <v>0.79660513816925738</v>
      </c>
      <c r="AA191" s="3">
        <f t="shared" si="125"/>
        <v>0.82750464993455652</v>
      </c>
      <c r="AB191" s="4">
        <f t="shared" si="140"/>
        <v>3.0899511765299148</v>
      </c>
      <c r="AC191" s="30">
        <f t="shared" si="126"/>
        <v>37056</v>
      </c>
      <c r="AD191" s="30">
        <f t="shared" si="127"/>
        <v>37911</v>
      </c>
      <c r="AE191" s="30">
        <f t="shared" si="128"/>
        <v>29519</v>
      </c>
      <c r="AF191" s="30">
        <f t="shared" si="129"/>
        <v>36037</v>
      </c>
      <c r="AG191" s="30">
        <f t="shared" si="130"/>
        <v>5638</v>
      </c>
    </row>
    <row r="192" spans="3:33" x14ac:dyDescent="0.25">
      <c r="C192" t="s">
        <v>39</v>
      </c>
      <c r="D192">
        <v>7</v>
      </c>
      <c r="E192" s="2">
        <v>0</v>
      </c>
      <c r="F192" s="2">
        <v>0</v>
      </c>
      <c r="G192" s="2">
        <v>0</v>
      </c>
      <c r="H192" s="2">
        <v>0</v>
      </c>
      <c r="I192" s="2">
        <v>2587</v>
      </c>
      <c r="J192" s="2">
        <v>2733</v>
      </c>
      <c r="K192" s="2">
        <v>3125180</v>
      </c>
      <c r="L192" s="2">
        <v>3578870</v>
      </c>
      <c r="M192" s="2">
        <v>3959</v>
      </c>
      <c r="N192" s="2">
        <v>3626</v>
      </c>
      <c r="O192" s="2">
        <v>75</v>
      </c>
      <c r="P192" s="2">
        <v>88</v>
      </c>
      <c r="Q192" s="3">
        <f t="shared" si="131"/>
        <v>0</v>
      </c>
      <c r="R192" s="3">
        <f t="shared" si="132"/>
        <v>0</v>
      </c>
      <c r="S192" s="3">
        <f t="shared" si="133"/>
        <v>5.6436026285272556E-2</v>
      </c>
      <c r="T192" s="3">
        <f t="shared" si="134"/>
        <v>0.14517243806756741</v>
      </c>
      <c r="U192" s="3">
        <f t="shared" si="135"/>
        <v>-8.411214953271029E-2</v>
      </c>
      <c r="V192" s="3">
        <f t="shared" si="136"/>
        <v>0.17333333333333334</v>
      </c>
      <c r="W192" s="3">
        <f t="shared" si="137"/>
        <v>2.8991109393119444E-2</v>
      </c>
      <c r="X192" s="3">
        <f t="shared" si="138"/>
        <v>3.2199048664471278E-2</v>
      </c>
      <c r="Y192" s="4">
        <f t="shared" si="139"/>
        <v>0.32079392713518334</v>
      </c>
      <c r="Z192" s="3">
        <f t="shared" si="124"/>
        <v>0.86641839378238339</v>
      </c>
      <c r="AA192" s="3">
        <f t="shared" si="125"/>
        <v>0.89026154446715189</v>
      </c>
      <c r="AB192" s="4">
        <f t="shared" si="140"/>
        <v>2.3843150684768499</v>
      </c>
      <c r="AC192" s="30">
        <f t="shared" si="126"/>
        <v>37056</v>
      </c>
      <c r="AD192" s="30">
        <f t="shared" si="127"/>
        <v>37911</v>
      </c>
      <c r="AE192" s="30">
        <f t="shared" si="128"/>
        <v>32106</v>
      </c>
      <c r="AF192" s="30">
        <f t="shared" si="129"/>
        <v>38770</v>
      </c>
      <c r="AG192" s="30">
        <f t="shared" si="130"/>
        <v>5638</v>
      </c>
    </row>
    <row r="193" spans="3:33" x14ac:dyDescent="0.25">
      <c r="C193" t="s">
        <v>39</v>
      </c>
      <c r="D193">
        <v>8</v>
      </c>
      <c r="E193" s="2">
        <v>13153</v>
      </c>
      <c r="F193" s="2">
        <v>13811</v>
      </c>
      <c r="G193" s="2">
        <v>5552590</v>
      </c>
      <c r="H193" s="2">
        <v>7275900</v>
      </c>
      <c r="I193" s="2">
        <v>5176</v>
      </c>
      <c r="J193" s="2">
        <v>5727</v>
      </c>
      <c r="K193" s="2">
        <v>5551380</v>
      </c>
      <c r="L193" s="2">
        <v>7433440</v>
      </c>
      <c r="M193" s="2">
        <v>11778</v>
      </c>
      <c r="N193" s="2">
        <v>11516</v>
      </c>
      <c r="O193" s="2">
        <v>158</v>
      </c>
      <c r="P193" s="2">
        <v>194</v>
      </c>
      <c r="Q193" s="3">
        <f t="shared" si="131"/>
        <v>5.0026609898882413E-2</v>
      </c>
      <c r="R193" s="3">
        <f t="shared" si="132"/>
        <v>0.31036147095319477</v>
      </c>
      <c r="S193" s="3">
        <f t="shared" si="133"/>
        <v>0.10645285935085003</v>
      </c>
      <c r="T193" s="3">
        <f t="shared" si="134"/>
        <v>0.3390256116497159</v>
      </c>
      <c r="U193" s="3">
        <f t="shared" si="135"/>
        <v>-2.2244863304465956E-2</v>
      </c>
      <c r="V193" s="3">
        <f t="shared" si="136"/>
        <v>0.22784810126582289</v>
      </c>
      <c r="W193" s="3">
        <f t="shared" si="137"/>
        <v>3.0525502318392583E-2</v>
      </c>
      <c r="X193" s="3">
        <f t="shared" si="138"/>
        <v>3.3874628950584948E-2</v>
      </c>
      <c r="Y193" s="4">
        <f t="shared" si="139"/>
        <v>0.33491266321923652</v>
      </c>
      <c r="Z193" s="3">
        <f t="shared" si="124"/>
        <v>0.74253619868947796</v>
      </c>
      <c r="AA193" s="3">
        <f t="shared" si="125"/>
        <v>0.77574965132496509</v>
      </c>
      <c r="AB193" s="4">
        <f t="shared" si="140"/>
        <v>3.321345263548714</v>
      </c>
      <c r="AC193" s="30">
        <f t="shared" si="126"/>
        <v>50209</v>
      </c>
      <c r="AD193" s="30">
        <f t="shared" si="127"/>
        <v>51722</v>
      </c>
      <c r="AE193" s="30">
        <f t="shared" si="128"/>
        <v>37282</v>
      </c>
      <c r="AF193" s="30">
        <f t="shared" si="129"/>
        <v>44497</v>
      </c>
      <c r="AG193" s="30">
        <f t="shared" si="130"/>
        <v>5638</v>
      </c>
    </row>
    <row r="194" spans="3:33" x14ac:dyDescent="0.25">
      <c r="C194" t="s">
        <v>39</v>
      </c>
      <c r="D194">
        <v>9</v>
      </c>
      <c r="E194" s="2">
        <v>13206</v>
      </c>
      <c r="F194" s="2">
        <v>14897</v>
      </c>
      <c r="G194" s="2">
        <v>7305520</v>
      </c>
      <c r="H194" s="2">
        <v>7128910</v>
      </c>
      <c r="I194" s="2">
        <v>8773</v>
      </c>
      <c r="J194" s="2">
        <v>9548</v>
      </c>
      <c r="K194" s="2">
        <v>10716090</v>
      </c>
      <c r="L194" s="2">
        <v>11843560</v>
      </c>
      <c r="M194" s="2">
        <v>15951</v>
      </c>
      <c r="N194" s="2">
        <v>16572</v>
      </c>
      <c r="O194" s="2">
        <v>260</v>
      </c>
      <c r="P194" s="2">
        <v>293</v>
      </c>
      <c r="Q194" s="3">
        <f t="shared" si="131"/>
        <v>0.12804785703468125</v>
      </c>
      <c r="R194" s="3">
        <f t="shared" si="132"/>
        <v>-2.4174870508875457E-2</v>
      </c>
      <c r="S194" s="3">
        <f t="shared" si="133"/>
        <v>8.8339222614840951E-2</v>
      </c>
      <c r="T194" s="3">
        <f t="shared" si="134"/>
        <v>0.10521281549520389</v>
      </c>
      <c r="U194" s="3">
        <f t="shared" si="135"/>
        <v>3.8931728418281075E-2</v>
      </c>
      <c r="V194" s="3">
        <f t="shared" si="136"/>
        <v>0.12692307692307692</v>
      </c>
      <c r="W194" s="3">
        <f t="shared" si="137"/>
        <v>2.9636384361107944E-2</v>
      </c>
      <c r="X194" s="3">
        <f t="shared" si="138"/>
        <v>3.0687054880603269E-2</v>
      </c>
      <c r="Y194" s="4">
        <f t="shared" si="139"/>
        <v>0.10506705194953253</v>
      </c>
      <c r="Z194" s="3">
        <f t="shared" si="124"/>
        <v>0.72624773318615465</v>
      </c>
      <c r="AA194" s="3">
        <f t="shared" si="125"/>
        <v>0.74795521541165566</v>
      </c>
      <c r="AB194" s="4">
        <f t="shared" si="140"/>
        <v>2.1707482225501007</v>
      </c>
      <c r="AC194" s="30">
        <f t="shared" si="126"/>
        <v>63415</v>
      </c>
      <c r="AD194" s="30">
        <f t="shared" si="127"/>
        <v>66619</v>
      </c>
      <c r="AE194" s="30">
        <f t="shared" si="128"/>
        <v>46055</v>
      </c>
      <c r="AF194" s="30">
        <f t="shared" si="129"/>
        <v>54045</v>
      </c>
      <c r="AG194" s="30">
        <f t="shared" si="130"/>
        <v>5638</v>
      </c>
    </row>
    <row r="195" spans="3:33" x14ac:dyDescent="0.25">
      <c r="C195" t="s">
        <v>39</v>
      </c>
      <c r="D195">
        <v>10</v>
      </c>
      <c r="E195" s="2">
        <v>15456</v>
      </c>
      <c r="F195" s="2">
        <v>15012</v>
      </c>
      <c r="G195" s="2">
        <v>7894190</v>
      </c>
      <c r="H195" s="2">
        <v>7468230</v>
      </c>
      <c r="I195" s="2">
        <v>12128</v>
      </c>
      <c r="J195" s="2">
        <v>12324</v>
      </c>
      <c r="K195" s="2">
        <v>15073050</v>
      </c>
      <c r="L195" s="2">
        <v>14948160</v>
      </c>
      <c r="M195" s="2">
        <v>18900</v>
      </c>
      <c r="N195" s="2">
        <v>18887</v>
      </c>
      <c r="O195" s="2">
        <v>379</v>
      </c>
      <c r="P195" s="2">
        <v>373</v>
      </c>
      <c r="Q195" s="3">
        <f t="shared" si="131"/>
        <v>-2.8726708074534146E-2</v>
      </c>
      <c r="R195" s="3">
        <f t="shared" si="132"/>
        <v>-5.3958670870602354E-2</v>
      </c>
      <c r="S195" s="3">
        <f t="shared" si="133"/>
        <v>1.6160949868073926E-2</v>
      </c>
      <c r="T195" s="3">
        <f t="shared" si="134"/>
        <v>-8.2856488899061276E-3</v>
      </c>
      <c r="U195" s="3">
        <f t="shared" si="135"/>
        <v>-6.878306878307372E-4</v>
      </c>
      <c r="V195" s="3">
        <f t="shared" si="136"/>
        <v>-1.5831134564643801E-2</v>
      </c>
      <c r="W195" s="3">
        <f t="shared" si="137"/>
        <v>3.125E-2</v>
      </c>
      <c r="X195" s="3">
        <f t="shared" si="138"/>
        <v>3.0266147354754951E-2</v>
      </c>
      <c r="Y195" s="4">
        <f t="shared" si="139"/>
        <v>-9.838526452450487E-2</v>
      </c>
      <c r="Z195" s="3">
        <f t="shared" si="124"/>
        <v>0.73769826679007489</v>
      </c>
      <c r="AA195" s="3">
        <f t="shared" si="125"/>
        <v>0.7605106051404279</v>
      </c>
      <c r="AB195" s="4">
        <f t="shared" si="140"/>
        <v>2.2812338350353012</v>
      </c>
      <c r="AC195" s="30">
        <f t="shared" si="126"/>
        <v>78871</v>
      </c>
      <c r="AD195" s="30">
        <f t="shared" si="127"/>
        <v>81631</v>
      </c>
      <c r="AE195" s="30">
        <f t="shared" si="128"/>
        <v>58183</v>
      </c>
      <c r="AF195" s="30">
        <f t="shared" si="129"/>
        <v>66369</v>
      </c>
      <c r="AG195" s="30">
        <f t="shared" si="130"/>
        <v>5638</v>
      </c>
    </row>
    <row r="196" spans="3:33" x14ac:dyDescent="0.25">
      <c r="C196" t="s">
        <v>39</v>
      </c>
      <c r="D196">
        <v>11</v>
      </c>
      <c r="E196" s="2">
        <v>0</v>
      </c>
      <c r="F196" s="2">
        <v>0</v>
      </c>
      <c r="G196" s="2">
        <v>0</v>
      </c>
      <c r="H196" s="2">
        <v>0</v>
      </c>
      <c r="I196" s="2">
        <v>7855</v>
      </c>
      <c r="J196" s="2">
        <v>8962</v>
      </c>
      <c r="K196" s="2">
        <v>9627060</v>
      </c>
      <c r="L196" s="2">
        <v>10947050</v>
      </c>
      <c r="M196" s="2">
        <v>10811</v>
      </c>
      <c r="N196" s="2">
        <v>9665</v>
      </c>
      <c r="O196" s="2">
        <v>234</v>
      </c>
      <c r="P196" s="2">
        <v>260</v>
      </c>
      <c r="Q196" s="3">
        <f t="shared" si="131"/>
        <v>0</v>
      </c>
      <c r="R196" s="3">
        <f t="shared" si="132"/>
        <v>0</v>
      </c>
      <c r="S196" s="3">
        <f t="shared" si="133"/>
        <v>0.1409293443666455</v>
      </c>
      <c r="T196" s="3">
        <f t="shared" si="134"/>
        <v>0.1371124725513293</v>
      </c>
      <c r="U196" s="3">
        <f t="shared" si="135"/>
        <v>-0.10600314494496343</v>
      </c>
      <c r="V196" s="3">
        <f t="shared" si="136"/>
        <v>0.11111111111111116</v>
      </c>
      <c r="W196" s="3">
        <f t="shared" si="137"/>
        <v>2.9789942711648632E-2</v>
      </c>
      <c r="X196" s="3">
        <f t="shared" si="138"/>
        <v>2.9011381388083016E-2</v>
      </c>
      <c r="Y196" s="4">
        <f t="shared" si="139"/>
        <v>-7.785613235656158E-2</v>
      </c>
      <c r="Z196" s="3">
        <f t="shared" si="124"/>
        <v>0.83729127309150386</v>
      </c>
      <c r="AA196" s="3">
        <f t="shared" si="125"/>
        <v>0.86320457436203002</v>
      </c>
      <c r="AB196" s="4">
        <f t="shared" si="140"/>
        <v>2.5913301270526157</v>
      </c>
      <c r="AC196" s="30">
        <f t="shared" si="126"/>
        <v>78871</v>
      </c>
      <c r="AD196" s="30">
        <f t="shared" si="127"/>
        <v>81631</v>
      </c>
      <c r="AE196" s="30">
        <f t="shared" si="128"/>
        <v>66038</v>
      </c>
      <c r="AF196" s="30">
        <f t="shared" si="129"/>
        <v>75331</v>
      </c>
      <c r="AG196" s="30">
        <f t="shared" si="130"/>
        <v>5638</v>
      </c>
    </row>
    <row r="197" spans="3:33" x14ac:dyDescent="0.25">
      <c r="C197" t="s">
        <v>39</v>
      </c>
      <c r="D197">
        <v>12</v>
      </c>
      <c r="E197" s="2">
        <v>0</v>
      </c>
      <c r="F197" s="2">
        <v>0</v>
      </c>
      <c r="G197" s="2">
        <v>0</v>
      </c>
      <c r="H197" s="2">
        <v>0</v>
      </c>
      <c r="I197" s="2">
        <v>5039</v>
      </c>
      <c r="J197" s="2">
        <v>4919</v>
      </c>
      <c r="K197" s="2">
        <v>6433440</v>
      </c>
      <c r="L197" s="2">
        <v>6012480</v>
      </c>
      <c r="M197" s="2">
        <v>5638</v>
      </c>
      <c r="N197" s="2">
        <v>4586</v>
      </c>
      <c r="O197" s="2">
        <v>134</v>
      </c>
      <c r="P197" s="2">
        <v>160</v>
      </c>
      <c r="Q197" s="3">
        <f t="shared" si="131"/>
        <v>0</v>
      </c>
      <c r="R197" s="3">
        <f t="shared" si="132"/>
        <v>0</v>
      </c>
      <c r="S197" s="3">
        <f t="shared" si="133"/>
        <v>-2.38142488589006E-2</v>
      </c>
      <c r="T197" s="3">
        <f t="shared" si="134"/>
        <v>-6.5433111989853021E-2</v>
      </c>
      <c r="U197" s="3">
        <f t="shared" si="135"/>
        <v>-0.18659098971266408</v>
      </c>
      <c r="V197" s="3">
        <f t="shared" si="136"/>
        <v>0.19402985074626855</v>
      </c>
      <c r="W197" s="3">
        <f t="shared" si="137"/>
        <v>2.6592577892438976E-2</v>
      </c>
      <c r="X197" s="3">
        <f t="shared" si="138"/>
        <v>3.2526936369180727E-2</v>
      </c>
      <c r="Y197" s="4">
        <f t="shared" si="139"/>
        <v>0.59343584767417512</v>
      </c>
      <c r="Z197" s="3">
        <f t="shared" si="124"/>
        <v>0.90118040851517034</v>
      </c>
      <c r="AA197" s="3">
        <f t="shared" si="125"/>
        <v>0.91957052332443368</v>
      </c>
      <c r="AB197" s="4">
        <f t="shared" si="140"/>
        <v>1.8390114809263336</v>
      </c>
      <c r="AC197" s="30">
        <f t="shared" si="126"/>
        <v>78871</v>
      </c>
      <c r="AD197" s="30">
        <f t="shared" si="127"/>
        <v>81631</v>
      </c>
      <c r="AE197" s="30">
        <f t="shared" si="128"/>
        <v>71077</v>
      </c>
      <c r="AF197" s="30">
        <f t="shared" si="129"/>
        <v>80250</v>
      </c>
      <c r="AG197" s="30">
        <f t="shared" si="130"/>
        <v>5638</v>
      </c>
    </row>
    <row r="198" spans="3:33" x14ac:dyDescent="0.25">
      <c r="C198" t="s">
        <v>40</v>
      </c>
      <c r="D198">
        <v>1</v>
      </c>
      <c r="E198" s="2">
        <v>0</v>
      </c>
      <c r="F198" s="2">
        <v>0</v>
      </c>
      <c r="G198" s="2">
        <v>0</v>
      </c>
      <c r="H198" s="2">
        <v>0</v>
      </c>
      <c r="I198" s="2">
        <v>0</v>
      </c>
      <c r="J198" s="2">
        <v>1262</v>
      </c>
      <c r="K198" s="2">
        <v>0</v>
      </c>
      <c r="L198" s="2">
        <v>1580300</v>
      </c>
      <c r="M198" s="2">
        <v>0</v>
      </c>
      <c r="N198" s="2">
        <v>5503</v>
      </c>
      <c r="O198" s="2">
        <v>0</v>
      </c>
      <c r="P198" s="2">
        <v>89</v>
      </c>
      <c r="Q198" s="3">
        <f t="shared" si="131"/>
        <v>0</v>
      </c>
      <c r="R198" s="3">
        <f t="shared" si="132"/>
        <v>0</v>
      </c>
      <c r="S198" s="3">
        <f t="shared" si="133"/>
        <v>0</v>
      </c>
      <c r="T198" s="3">
        <f t="shared" si="134"/>
        <v>0</v>
      </c>
      <c r="U198" s="3">
        <f t="shared" si="135"/>
        <v>0</v>
      </c>
      <c r="V198" s="3">
        <f t="shared" si="136"/>
        <v>0</v>
      </c>
      <c r="W198" s="3">
        <f t="shared" si="137"/>
        <v>0</v>
      </c>
      <c r="X198" s="3">
        <f t="shared" si="138"/>
        <v>7.0522979397781294E-2</v>
      </c>
      <c r="Y198" s="4">
        <f t="shared" si="139"/>
        <v>7.0522979397781294</v>
      </c>
      <c r="Z198" s="3">
        <f t="shared" si="124"/>
        <v>0</v>
      </c>
      <c r="AA198" s="3">
        <f t="shared" si="125"/>
        <v>0.18412605777648089</v>
      </c>
      <c r="AB198" s="4">
        <f t="shared" si="140"/>
        <v>18.412605777648089</v>
      </c>
      <c r="AC198" s="30">
        <f t="shared" si="126"/>
        <v>0</v>
      </c>
      <c r="AD198" s="30">
        <f t="shared" si="127"/>
        <v>0</v>
      </c>
      <c r="AE198" s="30">
        <f t="shared" si="128"/>
        <v>0</v>
      </c>
      <c r="AF198" s="30">
        <f t="shared" si="129"/>
        <v>1262</v>
      </c>
      <c r="AG198" s="30">
        <f t="shared" si="130"/>
        <v>6854</v>
      </c>
    </row>
    <row r="199" spans="3:33" x14ac:dyDescent="0.25">
      <c r="C199" t="s">
        <v>40</v>
      </c>
      <c r="D199">
        <v>2</v>
      </c>
      <c r="E199" s="2">
        <v>5793</v>
      </c>
      <c r="F199" s="2">
        <v>6529</v>
      </c>
      <c r="G199" s="2">
        <v>3283570</v>
      </c>
      <c r="H199" s="2">
        <v>3233570</v>
      </c>
      <c r="I199" s="2">
        <v>1404</v>
      </c>
      <c r="J199" s="2">
        <v>2438</v>
      </c>
      <c r="K199" s="2">
        <v>1954670</v>
      </c>
      <c r="L199" s="2">
        <v>2875990</v>
      </c>
      <c r="M199" s="2">
        <v>4311</v>
      </c>
      <c r="N199" s="2">
        <v>9429</v>
      </c>
      <c r="O199" s="2">
        <v>78</v>
      </c>
      <c r="P199" s="2">
        <v>165</v>
      </c>
      <c r="Q199" s="3">
        <f t="shared" si="131"/>
        <v>0.12704988779561543</v>
      </c>
      <c r="R199" s="3">
        <f t="shared" si="132"/>
        <v>-1.5227328791528771E-2</v>
      </c>
      <c r="S199" s="3">
        <f t="shared" si="133"/>
        <v>0.73646723646723644</v>
      </c>
      <c r="T199" s="3">
        <f t="shared" si="134"/>
        <v>0.47134298884210635</v>
      </c>
      <c r="U199" s="3">
        <f t="shared" si="135"/>
        <v>1.1871955462769659</v>
      </c>
      <c r="V199" s="3">
        <f t="shared" si="136"/>
        <v>1.1153846153846154</v>
      </c>
      <c r="W199" s="3">
        <f t="shared" si="137"/>
        <v>5.5555555555555552E-2</v>
      </c>
      <c r="X199" s="3">
        <f t="shared" si="138"/>
        <v>6.767842493847416E-2</v>
      </c>
      <c r="Y199" s="4">
        <f t="shared" si="139"/>
        <v>1.2122869382918608</v>
      </c>
      <c r="Z199" s="3">
        <f t="shared" si="124"/>
        <v>0.24236147074054895</v>
      </c>
      <c r="AA199" s="3">
        <f t="shared" si="125"/>
        <v>0.27647014869610698</v>
      </c>
      <c r="AB199" s="4">
        <f t="shared" si="140"/>
        <v>3.4108677955558027</v>
      </c>
      <c r="AC199" s="30">
        <f t="shared" si="126"/>
        <v>5793</v>
      </c>
      <c r="AD199" s="30">
        <f t="shared" si="127"/>
        <v>6529</v>
      </c>
      <c r="AE199" s="30">
        <f t="shared" si="128"/>
        <v>1404</v>
      </c>
      <c r="AF199" s="30">
        <f t="shared" si="129"/>
        <v>3700</v>
      </c>
      <c r="AG199" s="30">
        <f t="shared" si="130"/>
        <v>6854</v>
      </c>
    </row>
    <row r="200" spans="3:33" x14ac:dyDescent="0.25">
      <c r="C200" t="s">
        <v>40</v>
      </c>
      <c r="D200">
        <v>3</v>
      </c>
      <c r="E200" s="2">
        <v>8602</v>
      </c>
      <c r="F200" s="2">
        <v>9089</v>
      </c>
      <c r="G200" s="2">
        <v>4661360</v>
      </c>
      <c r="H200" s="2">
        <v>4650680</v>
      </c>
      <c r="I200" s="2">
        <v>3356</v>
      </c>
      <c r="J200" s="2">
        <v>4071</v>
      </c>
      <c r="K200" s="2">
        <v>4524090</v>
      </c>
      <c r="L200" s="2">
        <v>5022840</v>
      </c>
      <c r="M200" s="2">
        <v>9337</v>
      </c>
      <c r="N200" s="2">
        <v>14206</v>
      </c>
      <c r="O200" s="2">
        <v>220</v>
      </c>
      <c r="P200" s="2">
        <v>241</v>
      </c>
      <c r="Q200" s="3">
        <f t="shared" si="131"/>
        <v>5.6614740757963355E-2</v>
      </c>
      <c r="R200" s="3">
        <f t="shared" si="132"/>
        <v>-2.2911768239312069E-3</v>
      </c>
      <c r="S200" s="3">
        <f t="shared" si="133"/>
        <v>0.21305125148986881</v>
      </c>
      <c r="T200" s="3">
        <f t="shared" si="134"/>
        <v>0.11024316492377473</v>
      </c>
      <c r="U200" s="3">
        <f t="shared" si="135"/>
        <v>0.52147370675805926</v>
      </c>
      <c r="V200" s="3">
        <f t="shared" si="136"/>
        <v>9.5454545454545459E-2</v>
      </c>
      <c r="W200" s="3">
        <f t="shared" si="137"/>
        <v>6.5554231227651971E-2</v>
      </c>
      <c r="X200" s="3">
        <f t="shared" si="138"/>
        <v>5.9199213952345862E-2</v>
      </c>
      <c r="Y200" s="4">
        <f t="shared" si="139"/>
        <v>-0.63550172753061085</v>
      </c>
      <c r="Z200" s="3">
        <f t="shared" si="124"/>
        <v>0.33067037165682528</v>
      </c>
      <c r="AA200" s="3">
        <f t="shared" si="125"/>
        <v>0.34580811676753292</v>
      </c>
      <c r="AB200" s="4">
        <f t="shared" si="140"/>
        <v>1.5137745110707646</v>
      </c>
      <c r="AC200" s="30">
        <f t="shared" si="126"/>
        <v>14395</v>
      </c>
      <c r="AD200" s="30">
        <f t="shared" si="127"/>
        <v>15618</v>
      </c>
      <c r="AE200" s="30">
        <f t="shared" si="128"/>
        <v>4760</v>
      </c>
      <c r="AF200" s="30">
        <f t="shared" si="129"/>
        <v>7771</v>
      </c>
      <c r="AG200" s="30">
        <f t="shared" si="130"/>
        <v>6854</v>
      </c>
    </row>
    <row r="201" spans="3:33" x14ac:dyDescent="0.25">
      <c r="C201" t="s">
        <v>40</v>
      </c>
      <c r="D201">
        <v>4</v>
      </c>
      <c r="E201" s="2">
        <v>6429</v>
      </c>
      <c r="F201" s="2">
        <v>6824</v>
      </c>
      <c r="G201" s="2">
        <v>4035440</v>
      </c>
      <c r="H201" s="2">
        <v>3926460</v>
      </c>
      <c r="I201" s="2">
        <v>4589</v>
      </c>
      <c r="J201" s="2">
        <v>5371</v>
      </c>
      <c r="K201" s="2">
        <v>6630630</v>
      </c>
      <c r="L201" s="2">
        <v>7027770</v>
      </c>
      <c r="M201" s="2">
        <v>10910</v>
      </c>
      <c r="N201" s="2">
        <v>15339</v>
      </c>
      <c r="O201" s="2">
        <v>267</v>
      </c>
      <c r="P201" s="2">
        <v>320</v>
      </c>
      <c r="Q201" s="3">
        <f t="shared" si="131"/>
        <v>6.1440348421216262E-2</v>
      </c>
      <c r="R201" s="3">
        <f t="shared" si="132"/>
        <v>-2.7005729238942955E-2</v>
      </c>
      <c r="S201" s="3">
        <f t="shared" si="133"/>
        <v>0.17040749618653295</v>
      </c>
      <c r="T201" s="3">
        <f t="shared" si="134"/>
        <v>5.9894761131295216E-2</v>
      </c>
      <c r="U201" s="3">
        <f t="shared" si="135"/>
        <v>0.40595783684692943</v>
      </c>
      <c r="V201" s="3">
        <f t="shared" si="136"/>
        <v>0.19850187265917607</v>
      </c>
      <c r="W201" s="3">
        <f t="shared" si="137"/>
        <v>5.8182610590542604E-2</v>
      </c>
      <c r="X201" s="3">
        <f t="shared" si="138"/>
        <v>5.9579221746415938E-2</v>
      </c>
      <c r="Y201" s="4">
        <f t="shared" si="139"/>
        <v>0.13966111558733341</v>
      </c>
      <c r="Z201" s="3">
        <f t="shared" si="124"/>
        <v>0.44895313100268919</v>
      </c>
      <c r="AA201" s="3">
        <f t="shared" si="125"/>
        <v>0.44859366466411799</v>
      </c>
      <c r="AB201" s="4">
        <f t="shared" si="140"/>
        <v>-3.5946633857120158E-2</v>
      </c>
      <c r="AC201" s="30">
        <f t="shared" si="126"/>
        <v>20824</v>
      </c>
      <c r="AD201" s="30">
        <f t="shared" si="127"/>
        <v>22442</v>
      </c>
      <c r="AE201" s="30">
        <f t="shared" si="128"/>
        <v>9349</v>
      </c>
      <c r="AF201" s="30">
        <f t="shared" si="129"/>
        <v>13142</v>
      </c>
      <c r="AG201" s="30">
        <f t="shared" si="130"/>
        <v>6854</v>
      </c>
    </row>
    <row r="202" spans="3:33" x14ac:dyDescent="0.25">
      <c r="C202" t="s">
        <v>40</v>
      </c>
      <c r="D202">
        <v>5</v>
      </c>
      <c r="E202" s="2">
        <v>0</v>
      </c>
      <c r="F202" s="2">
        <v>0</v>
      </c>
      <c r="G202" s="2">
        <v>0</v>
      </c>
      <c r="H202" s="2">
        <v>0</v>
      </c>
      <c r="I202" s="2">
        <v>3313</v>
      </c>
      <c r="J202" s="2">
        <v>3944</v>
      </c>
      <c r="K202" s="2">
        <v>4745930</v>
      </c>
      <c r="L202" s="2">
        <v>5206260</v>
      </c>
      <c r="M202" s="2">
        <v>7410</v>
      </c>
      <c r="N202" s="2">
        <v>11171</v>
      </c>
      <c r="O202" s="2">
        <v>187</v>
      </c>
      <c r="P202" s="2">
        <v>224</v>
      </c>
      <c r="Q202" s="3">
        <f t="shared" si="131"/>
        <v>0</v>
      </c>
      <c r="R202" s="3">
        <f t="shared" si="132"/>
        <v>0</v>
      </c>
      <c r="S202" s="3">
        <f t="shared" si="133"/>
        <v>0.19046181708421361</v>
      </c>
      <c r="T202" s="3">
        <f t="shared" si="134"/>
        <v>9.6994688080102254E-2</v>
      </c>
      <c r="U202" s="3">
        <f t="shared" si="135"/>
        <v>0.50755735492577592</v>
      </c>
      <c r="V202" s="3">
        <f t="shared" si="136"/>
        <v>0.19786096256684482</v>
      </c>
      <c r="W202" s="3">
        <f t="shared" si="137"/>
        <v>5.6444310292785994E-2</v>
      </c>
      <c r="X202" s="3">
        <f t="shared" si="138"/>
        <v>5.6795131845841784E-2</v>
      </c>
      <c r="Y202" s="4">
        <f t="shared" si="139"/>
        <v>3.5082155305578983E-2</v>
      </c>
      <c r="Z202" s="3">
        <f t="shared" si="124"/>
        <v>0.60804840568574725</v>
      </c>
      <c r="AA202" s="3">
        <f t="shared" si="125"/>
        <v>0.58321955215729104</v>
      </c>
      <c r="AB202" s="4">
        <f t="shared" si="140"/>
        <v>-2.4828853528456207</v>
      </c>
      <c r="AC202" s="30">
        <f t="shared" si="126"/>
        <v>20824</v>
      </c>
      <c r="AD202" s="30">
        <f t="shared" si="127"/>
        <v>22442</v>
      </c>
      <c r="AE202" s="30">
        <f t="shared" si="128"/>
        <v>12662</v>
      </c>
      <c r="AF202" s="30">
        <f t="shared" si="129"/>
        <v>17086</v>
      </c>
      <c r="AG202" s="30">
        <f t="shared" si="130"/>
        <v>6854</v>
      </c>
    </row>
    <row r="203" spans="3:33" x14ac:dyDescent="0.25">
      <c r="C203" t="s">
        <v>40</v>
      </c>
      <c r="D203">
        <v>6</v>
      </c>
      <c r="E203" s="2">
        <v>0</v>
      </c>
      <c r="F203" s="2">
        <v>0</v>
      </c>
      <c r="G203" s="2">
        <v>0</v>
      </c>
      <c r="H203" s="2">
        <v>0</v>
      </c>
      <c r="I203" s="2">
        <v>2841</v>
      </c>
      <c r="J203" s="2">
        <v>3069</v>
      </c>
      <c r="K203" s="2">
        <v>4112800</v>
      </c>
      <c r="L203" s="2">
        <v>4067000</v>
      </c>
      <c r="M203" s="2">
        <v>4378</v>
      </c>
      <c r="N203" s="2">
        <v>7916</v>
      </c>
      <c r="O203" s="2">
        <v>191</v>
      </c>
      <c r="P203" s="2">
        <v>186</v>
      </c>
      <c r="Q203" s="3">
        <f t="shared" si="131"/>
        <v>0</v>
      </c>
      <c r="R203" s="3">
        <f t="shared" si="132"/>
        <v>0</v>
      </c>
      <c r="S203" s="3">
        <f t="shared" si="133"/>
        <v>8.0253431890179527E-2</v>
      </c>
      <c r="T203" s="3">
        <f t="shared" si="134"/>
        <v>-1.1135965765415312E-2</v>
      </c>
      <c r="U203" s="3">
        <f t="shared" si="135"/>
        <v>0.80813156692553667</v>
      </c>
      <c r="V203" s="3">
        <f t="shared" si="136"/>
        <v>-2.6178010471204161E-2</v>
      </c>
      <c r="W203" s="3">
        <f t="shared" si="137"/>
        <v>6.7229848644843368E-2</v>
      </c>
      <c r="X203" s="3">
        <f t="shared" si="138"/>
        <v>6.0606060606060608E-2</v>
      </c>
      <c r="Y203" s="4">
        <f t="shared" si="139"/>
        <v>-0.66237880387827608</v>
      </c>
      <c r="Z203" s="3">
        <f t="shared" si="124"/>
        <v>0.74447752593161731</v>
      </c>
      <c r="AA203" s="3">
        <f t="shared" si="125"/>
        <v>0.6879778809393774</v>
      </c>
      <c r="AB203" s="4">
        <f t="shared" si="140"/>
        <v>-5.6499644992239917</v>
      </c>
      <c r="AC203" s="30">
        <f t="shared" si="126"/>
        <v>20824</v>
      </c>
      <c r="AD203" s="30">
        <f t="shared" si="127"/>
        <v>22442</v>
      </c>
      <c r="AE203" s="30">
        <f t="shared" si="128"/>
        <v>15503</v>
      </c>
      <c r="AF203" s="30">
        <f t="shared" si="129"/>
        <v>20155</v>
      </c>
      <c r="AG203" s="30">
        <f t="shared" si="130"/>
        <v>6854</v>
      </c>
    </row>
    <row r="204" spans="3:33" x14ac:dyDescent="0.25">
      <c r="C204" t="s">
        <v>40</v>
      </c>
      <c r="D204">
        <v>7</v>
      </c>
      <c r="E204" s="2">
        <v>0</v>
      </c>
      <c r="F204" s="2">
        <v>0</v>
      </c>
      <c r="G204" s="2">
        <v>0</v>
      </c>
      <c r="H204" s="2">
        <v>0</v>
      </c>
      <c r="I204" s="2">
        <v>1450</v>
      </c>
      <c r="J204" s="2">
        <v>1832</v>
      </c>
      <c r="K204" s="2">
        <v>2114920</v>
      </c>
      <c r="L204" s="2">
        <v>2462200</v>
      </c>
      <c r="M204" s="2">
        <v>2844</v>
      </c>
      <c r="N204" s="2">
        <v>5943</v>
      </c>
      <c r="O204" s="2">
        <v>84</v>
      </c>
      <c r="P204" s="2">
        <v>141</v>
      </c>
      <c r="Q204" s="3">
        <f t="shared" si="131"/>
        <v>0</v>
      </c>
      <c r="R204" s="3">
        <f t="shared" si="132"/>
        <v>0</v>
      </c>
      <c r="S204" s="3">
        <f t="shared" si="133"/>
        <v>0.26344827586206887</v>
      </c>
      <c r="T204" s="3">
        <f t="shared" si="134"/>
        <v>0.16420479261626908</v>
      </c>
      <c r="U204" s="3">
        <f t="shared" si="135"/>
        <v>1.0896624472573841</v>
      </c>
      <c r="V204" s="3">
        <f t="shared" si="136"/>
        <v>0.6785714285714286</v>
      </c>
      <c r="W204" s="3">
        <f t="shared" si="137"/>
        <v>5.7931034482758624E-2</v>
      </c>
      <c r="X204" s="3">
        <f t="shared" si="138"/>
        <v>7.6965065502183405E-2</v>
      </c>
      <c r="Y204" s="4">
        <f t="shared" si="139"/>
        <v>1.9034031019424782</v>
      </c>
      <c r="Z204" s="3">
        <f t="shared" si="124"/>
        <v>0.81410872070687668</v>
      </c>
      <c r="AA204" s="3">
        <f t="shared" si="125"/>
        <v>0.75051201529219003</v>
      </c>
      <c r="AB204" s="4">
        <f t="shared" si="140"/>
        <v>-6.359670541468665</v>
      </c>
      <c r="AC204" s="30">
        <f t="shared" si="126"/>
        <v>20824</v>
      </c>
      <c r="AD204" s="30">
        <f t="shared" si="127"/>
        <v>22442</v>
      </c>
      <c r="AE204" s="30">
        <f t="shared" si="128"/>
        <v>16953</v>
      </c>
      <c r="AF204" s="30">
        <f t="shared" si="129"/>
        <v>21987</v>
      </c>
      <c r="AG204" s="30">
        <f t="shared" si="130"/>
        <v>6854</v>
      </c>
    </row>
    <row r="205" spans="3:33" x14ac:dyDescent="0.25">
      <c r="C205" t="s">
        <v>40</v>
      </c>
      <c r="D205">
        <v>8</v>
      </c>
      <c r="E205" s="2">
        <v>8017</v>
      </c>
      <c r="F205" s="2">
        <v>9595</v>
      </c>
      <c r="G205" s="2">
        <v>4667770</v>
      </c>
      <c r="H205" s="2">
        <v>5415520</v>
      </c>
      <c r="I205" s="2">
        <v>2531</v>
      </c>
      <c r="J205" s="2">
        <v>2993</v>
      </c>
      <c r="K205" s="2">
        <v>3668310</v>
      </c>
      <c r="L205" s="2">
        <v>4177680</v>
      </c>
      <c r="M205" s="2">
        <v>8180</v>
      </c>
      <c r="N205" s="2">
        <v>12371</v>
      </c>
      <c r="O205" s="2">
        <v>150</v>
      </c>
      <c r="P205" s="2">
        <v>174</v>
      </c>
      <c r="Q205" s="3">
        <f t="shared" si="131"/>
        <v>0.19683173256829245</v>
      </c>
      <c r="R205" s="3">
        <f t="shared" si="132"/>
        <v>0.16019426835512451</v>
      </c>
      <c r="S205" s="3">
        <f t="shared" si="133"/>
        <v>0.18253654681943887</v>
      </c>
      <c r="T205" s="3">
        <f t="shared" si="134"/>
        <v>0.13885685779009949</v>
      </c>
      <c r="U205" s="3">
        <f t="shared" si="135"/>
        <v>0.51234718826405867</v>
      </c>
      <c r="V205" s="3">
        <f t="shared" si="136"/>
        <v>0.15999999999999992</v>
      </c>
      <c r="W205" s="3">
        <f t="shared" si="137"/>
        <v>5.9265112603713949E-2</v>
      </c>
      <c r="X205" s="3">
        <f t="shared" si="138"/>
        <v>5.8135649849649182E-2</v>
      </c>
      <c r="Y205" s="4">
        <f t="shared" si="139"/>
        <v>-0.11294627540647667</v>
      </c>
      <c r="Z205" s="3">
        <f t="shared" si="124"/>
        <v>0.67556603446482433</v>
      </c>
      <c r="AA205" s="3">
        <f t="shared" si="125"/>
        <v>0.64230798899488317</v>
      </c>
      <c r="AB205" s="4">
        <f t="shared" si="140"/>
        <v>-3.3258045469941155</v>
      </c>
      <c r="AC205" s="30">
        <f t="shared" si="126"/>
        <v>28841</v>
      </c>
      <c r="AD205" s="30">
        <f t="shared" si="127"/>
        <v>32037</v>
      </c>
      <c r="AE205" s="30">
        <f t="shared" si="128"/>
        <v>19484</v>
      </c>
      <c r="AF205" s="30">
        <f t="shared" si="129"/>
        <v>24980</v>
      </c>
      <c r="AG205" s="30">
        <f t="shared" si="130"/>
        <v>6854</v>
      </c>
    </row>
    <row r="206" spans="3:33" x14ac:dyDescent="0.25">
      <c r="C206" t="s">
        <v>40</v>
      </c>
      <c r="D206">
        <v>9</v>
      </c>
      <c r="E206" s="2">
        <v>8396</v>
      </c>
      <c r="F206" s="2">
        <v>11248</v>
      </c>
      <c r="G206" s="2">
        <v>3765500</v>
      </c>
      <c r="H206" s="2">
        <v>5956190</v>
      </c>
      <c r="I206" s="2">
        <v>4597</v>
      </c>
      <c r="J206" s="2">
        <v>5467</v>
      </c>
      <c r="K206" s="2">
        <v>5667720</v>
      </c>
      <c r="L206" s="2">
        <v>7333460</v>
      </c>
      <c r="M206" s="2">
        <v>11681</v>
      </c>
      <c r="N206" s="2">
        <v>17884</v>
      </c>
      <c r="O206" s="2">
        <v>298</v>
      </c>
      <c r="P206" s="2">
        <v>268</v>
      </c>
      <c r="Q206" s="3">
        <f t="shared" si="131"/>
        <v>0.33968556455454979</v>
      </c>
      <c r="R206" s="3">
        <f t="shared" si="132"/>
        <v>0.58177931217633772</v>
      </c>
      <c r="S206" s="3">
        <f t="shared" si="133"/>
        <v>0.18925386121383503</v>
      </c>
      <c r="T206" s="3">
        <f t="shared" si="134"/>
        <v>0.29389948691890222</v>
      </c>
      <c r="U206" s="3">
        <f t="shared" si="135"/>
        <v>0.53103330194332687</v>
      </c>
      <c r="V206" s="3">
        <f t="shared" si="136"/>
        <v>-0.10067114093959728</v>
      </c>
      <c r="W206" s="3">
        <f t="shared" si="137"/>
        <v>6.4824885795083748E-2</v>
      </c>
      <c r="X206" s="3">
        <f t="shared" si="138"/>
        <v>4.9021401134077193E-2</v>
      </c>
      <c r="Y206" s="4">
        <f t="shared" si="139"/>
        <v>-1.5803484661006555</v>
      </c>
      <c r="Z206" s="3">
        <f t="shared" ref="Z206:Z237" si="141">IFERROR(AE206/AC206,0)</f>
        <v>0.64669549104385426</v>
      </c>
      <c r="AA206" s="3">
        <f t="shared" ref="AA206:AA237" si="142">IFERROR(AF206/($AG206+AD206),0)</f>
        <v>0.60725183988511933</v>
      </c>
      <c r="AB206" s="4">
        <f t="shared" si="140"/>
        <v>-3.9443651158734938</v>
      </c>
      <c r="AC206" s="30">
        <f t="shared" ref="AC206:AC237" si="143">SUMIFS(E$174:E$245,$C$174:$C$245,$C206,$D$174:$D$245,"&lt;="&amp;$D206)</f>
        <v>37237</v>
      </c>
      <c r="AD206" s="30">
        <f t="shared" ref="AD206:AD237" si="144">SUMIFS(F$174:F$245,$C$174:$C$245,$C206,$D$174:$D$245,"&lt;="&amp;$D206)</f>
        <v>43285</v>
      </c>
      <c r="AE206" s="30">
        <f t="shared" ref="AE206:AE237" si="145">SUMIFS(I$174:I$245,$C$174:$C$245,$C206,$D$174:$D$245,"&lt;="&amp;$D206)</f>
        <v>24081</v>
      </c>
      <c r="AF206" s="30">
        <f t="shared" ref="AF206:AF237" si="146">SUMIFS(J$174:J$245,$C$174:$C$245,$C206,$D$174:$D$245,"&lt;="&amp;$D206)</f>
        <v>30447</v>
      </c>
      <c r="AG206" s="30">
        <f t="shared" ref="AG206:AG237" si="147">SUMIFS(M$174:M$245,$C$174:$C$245,$C206,$D$174:$D$245,12)</f>
        <v>6854</v>
      </c>
    </row>
    <row r="207" spans="3:33" x14ac:dyDescent="0.25">
      <c r="C207" t="s">
        <v>40</v>
      </c>
      <c r="D207">
        <v>10</v>
      </c>
      <c r="E207" s="2">
        <v>11717</v>
      </c>
      <c r="F207" s="2">
        <v>4325</v>
      </c>
      <c r="G207" s="2">
        <v>5880800</v>
      </c>
      <c r="H207" s="2">
        <v>2556300</v>
      </c>
      <c r="I207" s="2">
        <v>6410</v>
      </c>
      <c r="J207" s="2">
        <v>5195</v>
      </c>
      <c r="K207" s="2">
        <v>7945160</v>
      </c>
      <c r="L207" s="2">
        <v>7136480</v>
      </c>
      <c r="M207" s="2">
        <v>16605</v>
      </c>
      <c r="N207" s="2">
        <v>16741</v>
      </c>
      <c r="O207" s="2">
        <v>383</v>
      </c>
      <c r="P207" s="2">
        <v>273</v>
      </c>
      <c r="Q207" s="3">
        <f t="shared" si="131"/>
        <v>-0.63087821114619791</v>
      </c>
      <c r="R207" s="3">
        <f t="shared" si="132"/>
        <v>-0.56531424296014143</v>
      </c>
      <c r="S207" s="3">
        <f t="shared" si="133"/>
        <v>-0.18954758190327614</v>
      </c>
      <c r="T207" s="3">
        <f t="shared" si="134"/>
        <v>-0.10178272054936588</v>
      </c>
      <c r="U207" s="3">
        <f t="shared" si="135"/>
        <v>8.1903041252635589E-3</v>
      </c>
      <c r="V207" s="3">
        <f t="shared" si="136"/>
        <v>-0.28720626631853785</v>
      </c>
      <c r="W207" s="3">
        <f t="shared" si="137"/>
        <v>5.9750390015600625E-2</v>
      </c>
      <c r="X207" s="3">
        <f t="shared" si="138"/>
        <v>5.255052935514918E-2</v>
      </c>
      <c r="Y207" s="4">
        <f t="shared" si="139"/>
        <v>-0.71998606604514459</v>
      </c>
      <c r="Z207" s="3">
        <f t="shared" si="141"/>
        <v>0.62285002247007393</v>
      </c>
      <c r="AA207" s="3">
        <f t="shared" si="142"/>
        <v>0.65441392479435956</v>
      </c>
      <c r="AB207" s="4">
        <f t="shared" si="140"/>
        <v>3.1563902324285631</v>
      </c>
      <c r="AC207" s="30">
        <f t="shared" si="143"/>
        <v>48954</v>
      </c>
      <c r="AD207" s="30">
        <f t="shared" si="144"/>
        <v>47610</v>
      </c>
      <c r="AE207" s="30">
        <f t="shared" si="145"/>
        <v>30491</v>
      </c>
      <c r="AF207" s="30">
        <f t="shared" si="146"/>
        <v>35642</v>
      </c>
      <c r="AG207" s="30">
        <f t="shared" si="147"/>
        <v>6854</v>
      </c>
    </row>
    <row r="208" spans="3:33" x14ac:dyDescent="0.25">
      <c r="C208" t="s">
        <v>40</v>
      </c>
      <c r="D208">
        <v>11</v>
      </c>
      <c r="E208" s="2">
        <v>0</v>
      </c>
      <c r="F208" s="2">
        <v>0</v>
      </c>
      <c r="G208" s="2">
        <v>0</v>
      </c>
      <c r="H208" s="2">
        <v>0</v>
      </c>
      <c r="I208" s="2">
        <v>5468</v>
      </c>
      <c r="J208" s="2">
        <v>3846</v>
      </c>
      <c r="K208" s="2">
        <v>6711620</v>
      </c>
      <c r="L208" s="2">
        <v>5315590</v>
      </c>
      <c r="M208" s="2">
        <v>10795</v>
      </c>
      <c r="N208" s="2">
        <v>12687</v>
      </c>
      <c r="O208" s="2">
        <v>342</v>
      </c>
      <c r="P208" s="2">
        <v>208</v>
      </c>
      <c r="Q208" s="3">
        <f t="shared" si="131"/>
        <v>0</v>
      </c>
      <c r="R208" s="3">
        <f t="shared" si="132"/>
        <v>0</v>
      </c>
      <c r="S208" s="3">
        <f t="shared" si="133"/>
        <v>-0.29663496708119974</v>
      </c>
      <c r="T208" s="3">
        <f t="shared" si="134"/>
        <v>-0.20800194289903184</v>
      </c>
      <c r="U208" s="3">
        <f t="shared" si="135"/>
        <v>0.17526632700324218</v>
      </c>
      <c r="V208" s="3">
        <f t="shared" si="136"/>
        <v>-0.39181286549707606</v>
      </c>
      <c r="W208" s="3">
        <f t="shared" si="137"/>
        <v>6.2545720555961956E-2</v>
      </c>
      <c r="X208" s="3">
        <f t="shared" si="138"/>
        <v>5.4082163286531461E-2</v>
      </c>
      <c r="Y208" s="4">
        <f t="shared" si="139"/>
        <v>-0.8463557269430495</v>
      </c>
      <c r="Z208" s="3">
        <f t="shared" si="141"/>
        <v>0.7345467173264697</v>
      </c>
      <c r="AA208" s="3">
        <f t="shared" si="142"/>
        <v>0.72502937720329019</v>
      </c>
      <c r="AB208" s="4">
        <f t="shared" si="140"/>
        <v>-0.95173401231795074</v>
      </c>
      <c r="AC208" s="30">
        <f t="shared" si="143"/>
        <v>48954</v>
      </c>
      <c r="AD208" s="30">
        <f t="shared" si="144"/>
        <v>47610</v>
      </c>
      <c r="AE208" s="30">
        <f t="shared" si="145"/>
        <v>35959</v>
      </c>
      <c r="AF208" s="30">
        <f t="shared" si="146"/>
        <v>39488</v>
      </c>
      <c r="AG208" s="30">
        <f t="shared" si="147"/>
        <v>6854</v>
      </c>
    </row>
    <row r="209" spans="3:33" x14ac:dyDescent="0.25">
      <c r="C209" t="s">
        <v>40</v>
      </c>
      <c r="D209">
        <v>12</v>
      </c>
      <c r="E209" s="2">
        <v>0</v>
      </c>
      <c r="F209" s="2">
        <v>0</v>
      </c>
      <c r="G209" s="2">
        <v>0</v>
      </c>
      <c r="H209" s="2">
        <v>0</v>
      </c>
      <c r="I209" s="2">
        <v>3704</v>
      </c>
      <c r="J209" s="2">
        <v>2784</v>
      </c>
      <c r="K209" s="2">
        <v>4693240</v>
      </c>
      <c r="L209" s="2">
        <v>3781600</v>
      </c>
      <c r="M209" s="2">
        <v>6854</v>
      </c>
      <c r="N209" s="2">
        <v>9722</v>
      </c>
      <c r="O209" s="2">
        <v>237</v>
      </c>
      <c r="P209" s="2">
        <v>181</v>
      </c>
      <c r="Q209" s="3">
        <f t="shared" si="131"/>
        <v>0</v>
      </c>
      <c r="R209" s="3">
        <f t="shared" si="132"/>
        <v>0</v>
      </c>
      <c r="S209" s="3">
        <f t="shared" si="133"/>
        <v>-0.24838012958963285</v>
      </c>
      <c r="T209" s="3">
        <f t="shared" si="134"/>
        <v>-0.19424534010619532</v>
      </c>
      <c r="U209" s="3">
        <f t="shared" si="135"/>
        <v>0.41844178581850011</v>
      </c>
      <c r="V209" s="3">
        <f t="shared" si="136"/>
        <v>-0.23628691983122363</v>
      </c>
      <c r="W209" s="3">
        <f t="shared" si="137"/>
        <v>6.3984881209503242E-2</v>
      </c>
      <c r="X209" s="3">
        <f t="shared" si="138"/>
        <v>6.5014367816091947E-2</v>
      </c>
      <c r="Y209" s="4">
        <f t="shared" si="139"/>
        <v>0.10294866065887059</v>
      </c>
      <c r="Z209" s="3">
        <f t="shared" si="141"/>
        <v>0.81020958450790537</v>
      </c>
      <c r="AA209" s="3">
        <f t="shared" si="142"/>
        <v>0.77614571092831963</v>
      </c>
      <c r="AB209" s="4">
        <f t="shared" si="140"/>
        <v>-3.4063873579585735</v>
      </c>
      <c r="AC209" s="30">
        <f t="shared" si="143"/>
        <v>48954</v>
      </c>
      <c r="AD209" s="30">
        <f t="shared" si="144"/>
        <v>47610</v>
      </c>
      <c r="AE209" s="30">
        <f t="shared" si="145"/>
        <v>39663</v>
      </c>
      <c r="AF209" s="30">
        <f t="shared" si="146"/>
        <v>42272</v>
      </c>
      <c r="AG209" s="30">
        <f t="shared" si="147"/>
        <v>6854</v>
      </c>
    </row>
    <row r="210" spans="3:33" x14ac:dyDescent="0.25">
      <c r="C210" t="s">
        <v>41</v>
      </c>
      <c r="D210">
        <v>1</v>
      </c>
      <c r="E210" s="2">
        <v>0</v>
      </c>
      <c r="F210" s="2">
        <v>0</v>
      </c>
      <c r="G210" s="2">
        <v>0</v>
      </c>
      <c r="H210" s="2">
        <v>0</v>
      </c>
      <c r="I210" s="2">
        <v>0</v>
      </c>
      <c r="J210" s="2">
        <v>706</v>
      </c>
      <c r="K210" s="2">
        <v>0</v>
      </c>
      <c r="L210" s="2">
        <v>1011150</v>
      </c>
      <c r="M210" s="2">
        <v>0</v>
      </c>
      <c r="N210" s="2">
        <v>2683</v>
      </c>
      <c r="O210" s="2">
        <v>0</v>
      </c>
      <c r="P210" s="2">
        <v>21</v>
      </c>
      <c r="Q210" s="3">
        <f t="shared" ref="Q210:Q245" si="148">IFERROR(F210/E210-1,0)</f>
        <v>0</v>
      </c>
      <c r="R210" s="3">
        <f t="shared" ref="R210:R245" si="149">IFERROR(H210/G210-1,0)</f>
        <v>0</v>
      </c>
      <c r="S210" s="3">
        <f t="shared" ref="S210:S245" si="150">IFERROR(J210/I210-1,0)</f>
        <v>0</v>
      </c>
      <c r="T210" s="3">
        <f t="shared" ref="T210:T245" si="151">IFERROR(L210/K210-1,0)</f>
        <v>0</v>
      </c>
      <c r="U210" s="3">
        <f t="shared" ref="U210:U245" si="152">IFERROR(N210/M210-1,0)</f>
        <v>0</v>
      </c>
      <c r="V210" s="3">
        <f t="shared" ref="V210:V245" si="153">IFERROR(P210/O210-1,0)</f>
        <v>0</v>
      </c>
      <c r="W210" s="3">
        <f t="shared" ref="W210:W245" si="154">IFERROR(O210/I210,0)</f>
        <v>0</v>
      </c>
      <c r="X210" s="3">
        <f t="shared" ref="X210:X245" si="155">IFERROR(P210/J210,0)</f>
        <v>2.9745042492917848E-2</v>
      </c>
      <c r="Y210" s="4">
        <f t="shared" ref="Y210:Y245" si="156">IFERROR((X210-W210)*100,0)</f>
        <v>2.974504249291785</v>
      </c>
      <c r="Z210">
        <f t="shared" si="141"/>
        <v>0</v>
      </c>
      <c r="AA210">
        <f t="shared" si="142"/>
        <v>0.20703812316715542</v>
      </c>
      <c r="AB210" s="4">
        <f t="shared" si="140"/>
        <v>20.703812316715542</v>
      </c>
      <c r="AC210">
        <f t="shared" si="143"/>
        <v>0</v>
      </c>
      <c r="AD210">
        <f t="shared" si="144"/>
        <v>0</v>
      </c>
      <c r="AE210">
        <f t="shared" si="145"/>
        <v>0</v>
      </c>
      <c r="AF210">
        <f t="shared" si="146"/>
        <v>706</v>
      </c>
      <c r="AG210">
        <f t="shared" si="147"/>
        <v>3410</v>
      </c>
    </row>
    <row r="211" spans="3:33" x14ac:dyDescent="0.25">
      <c r="C211" t="s">
        <v>41</v>
      </c>
      <c r="D211">
        <v>2</v>
      </c>
      <c r="E211" s="2">
        <v>8871</v>
      </c>
      <c r="F211" s="2">
        <v>5316</v>
      </c>
      <c r="G211" s="2">
        <v>4524260</v>
      </c>
      <c r="H211" s="2">
        <v>3104430</v>
      </c>
      <c r="I211" s="2">
        <v>2563</v>
      </c>
      <c r="J211" s="2">
        <v>2016</v>
      </c>
      <c r="K211" s="2">
        <v>3217200</v>
      </c>
      <c r="L211" s="2">
        <v>2918910</v>
      </c>
      <c r="M211" s="2">
        <v>6247</v>
      </c>
      <c r="N211" s="2">
        <v>5927</v>
      </c>
      <c r="O211" s="2">
        <v>61</v>
      </c>
      <c r="P211" s="2">
        <v>56</v>
      </c>
      <c r="Q211" s="3">
        <f t="shared" si="148"/>
        <v>-0.40074399729455534</v>
      </c>
      <c r="R211" s="3">
        <f t="shared" si="149"/>
        <v>-0.31382590744121686</v>
      </c>
      <c r="S211" s="3">
        <f t="shared" si="150"/>
        <v>-0.2134217713616855</v>
      </c>
      <c r="T211" s="3">
        <f t="shared" si="151"/>
        <v>-9.2717269675494207E-2</v>
      </c>
      <c r="U211" s="3">
        <f t="shared" si="152"/>
        <v>-5.1224587802145005E-2</v>
      </c>
      <c r="V211" s="3">
        <f t="shared" si="153"/>
        <v>-8.1967213114754078E-2</v>
      </c>
      <c r="W211" s="3">
        <f t="shared" si="154"/>
        <v>2.3800234100663287E-2</v>
      </c>
      <c r="X211" s="3">
        <f t="shared" si="155"/>
        <v>2.7777777777777776E-2</v>
      </c>
      <c r="Y211" s="4">
        <f t="shared" si="156"/>
        <v>0.39775436771144895</v>
      </c>
      <c r="Z211">
        <f t="shared" si="141"/>
        <v>0.28891894938563861</v>
      </c>
      <c r="AA211">
        <f t="shared" si="142"/>
        <v>0.31194132477652992</v>
      </c>
      <c r="AB211" s="4">
        <f t="shared" si="140"/>
        <v>2.3022375390891305</v>
      </c>
      <c r="AC211">
        <f t="shared" si="143"/>
        <v>8871</v>
      </c>
      <c r="AD211">
        <f t="shared" si="144"/>
        <v>5316</v>
      </c>
      <c r="AE211">
        <f t="shared" si="145"/>
        <v>2563</v>
      </c>
      <c r="AF211">
        <f t="shared" si="146"/>
        <v>2722</v>
      </c>
      <c r="AG211">
        <f t="shared" si="147"/>
        <v>3410</v>
      </c>
    </row>
    <row r="212" spans="3:33" x14ac:dyDescent="0.25">
      <c r="C212" t="s">
        <v>41</v>
      </c>
      <c r="D212">
        <v>3</v>
      </c>
      <c r="E212" s="2">
        <v>7718</v>
      </c>
      <c r="F212" s="2">
        <v>3391</v>
      </c>
      <c r="G212" s="2">
        <v>3791330</v>
      </c>
      <c r="H212" s="2">
        <v>2035380</v>
      </c>
      <c r="I212" s="2">
        <v>3914</v>
      </c>
      <c r="J212" s="2">
        <v>2679</v>
      </c>
      <c r="K212" s="2">
        <v>4848640</v>
      </c>
      <c r="L212" s="2">
        <v>3927830</v>
      </c>
      <c r="M212" s="2">
        <v>9932</v>
      </c>
      <c r="N212" s="2">
        <v>6565</v>
      </c>
      <c r="O212" s="2">
        <v>119</v>
      </c>
      <c r="P212" s="2">
        <v>74</v>
      </c>
      <c r="Q212" s="3">
        <f t="shared" si="148"/>
        <v>-0.56063747084736981</v>
      </c>
      <c r="R212" s="3">
        <f t="shared" si="149"/>
        <v>-0.46314881585090195</v>
      </c>
      <c r="S212" s="3">
        <f t="shared" si="150"/>
        <v>-0.31553398058252424</v>
      </c>
      <c r="T212" s="3">
        <f t="shared" si="151"/>
        <v>-0.18991098534846884</v>
      </c>
      <c r="U212" s="3">
        <f t="shared" si="152"/>
        <v>-0.33900523560209428</v>
      </c>
      <c r="V212" s="3">
        <f t="shared" si="153"/>
        <v>-0.37815126050420167</v>
      </c>
      <c r="W212" s="3">
        <f t="shared" si="154"/>
        <v>3.0403679100664282E-2</v>
      </c>
      <c r="X212" s="3">
        <f t="shared" si="155"/>
        <v>2.7622247107129527E-2</v>
      </c>
      <c r="Y212" s="4">
        <f t="shared" si="156"/>
        <v>-0.27814319935347553</v>
      </c>
      <c r="Z212">
        <f t="shared" si="141"/>
        <v>0.39043944782687323</v>
      </c>
      <c r="AA212">
        <f t="shared" si="142"/>
        <v>0.44573739374432614</v>
      </c>
      <c r="AB212" s="4">
        <f t="shared" si="140"/>
        <v>5.5297945917452909</v>
      </c>
      <c r="AC212">
        <f t="shared" si="143"/>
        <v>16589</v>
      </c>
      <c r="AD212">
        <f t="shared" si="144"/>
        <v>8707</v>
      </c>
      <c r="AE212">
        <f t="shared" si="145"/>
        <v>6477</v>
      </c>
      <c r="AF212">
        <f t="shared" si="146"/>
        <v>5401</v>
      </c>
      <c r="AG212">
        <f t="shared" si="147"/>
        <v>3410</v>
      </c>
    </row>
    <row r="213" spans="3:33" x14ac:dyDescent="0.25">
      <c r="C213" t="s">
        <v>41</v>
      </c>
      <c r="D213">
        <v>4</v>
      </c>
      <c r="E213" s="2">
        <v>11405</v>
      </c>
      <c r="F213" s="2">
        <v>7782</v>
      </c>
      <c r="G213" s="2">
        <v>6057990</v>
      </c>
      <c r="H213" s="2">
        <v>4072550</v>
      </c>
      <c r="I213" s="2">
        <v>5981</v>
      </c>
      <c r="J213" s="2">
        <v>4227</v>
      </c>
      <c r="K213" s="2">
        <v>7579250</v>
      </c>
      <c r="L213" s="2">
        <v>5828200</v>
      </c>
      <c r="M213" s="2">
        <v>15178</v>
      </c>
      <c r="N213" s="2">
        <v>10001</v>
      </c>
      <c r="O213" s="2">
        <v>178</v>
      </c>
      <c r="P213" s="2">
        <v>119</v>
      </c>
      <c r="Q213" s="3">
        <f t="shared" si="148"/>
        <v>-0.31766768960982028</v>
      </c>
      <c r="R213" s="3">
        <f t="shared" si="149"/>
        <v>-0.32773906856894774</v>
      </c>
      <c r="S213" s="3">
        <f t="shared" si="150"/>
        <v>-0.29326199632168537</v>
      </c>
      <c r="T213" s="3">
        <f t="shared" si="151"/>
        <v>-0.23103209420457171</v>
      </c>
      <c r="U213" s="3">
        <f t="shared" si="152"/>
        <v>-0.34108578205297135</v>
      </c>
      <c r="V213" s="3">
        <f t="shared" si="153"/>
        <v>-0.3314606741573034</v>
      </c>
      <c r="W213" s="3">
        <f t="shared" si="154"/>
        <v>2.9760909546898511E-2</v>
      </c>
      <c r="X213" s="3">
        <f t="shared" si="155"/>
        <v>2.8152353915306363E-2</v>
      </c>
      <c r="Y213" s="4">
        <f t="shared" si="156"/>
        <v>-0.16085556315921479</v>
      </c>
      <c r="Z213">
        <f t="shared" si="141"/>
        <v>0.44502393370007859</v>
      </c>
      <c r="AA213">
        <f t="shared" si="142"/>
        <v>0.48384340921654356</v>
      </c>
      <c r="AB213" s="4">
        <f t="shared" si="140"/>
        <v>3.8819475516464976</v>
      </c>
      <c r="AC213">
        <f t="shared" si="143"/>
        <v>27994</v>
      </c>
      <c r="AD213">
        <f t="shared" si="144"/>
        <v>16489</v>
      </c>
      <c r="AE213">
        <f t="shared" si="145"/>
        <v>12458</v>
      </c>
      <c r="AF213">
        <f t="shared" si="146"/>
        <v>9628</v>
      </c>
      <c r="AG213">
        <f t="shared" si="147"/>
        <v>3410</v>
      </c>
    </row>
    <row r="214" spans="3:33" x14ac:dyDescent="0.25">
      <c r="C214" t="s">
        <v>41</v>
      </c>
      <c r="D214">
        <v>5</v>
      </c>
      <c r="E214" s="2">
        <v>0</v>
      </c>
      <c r="F214" s="2">
        <v>0</v>
      </c>
      <c r="G214" s="2">
        <v>0</v>
      </c>
      <c r="H214" s="2">
        <v>0</v>
      </c>
      <c r="I214" s="2">
        <v>4810</v>
      </c>
      <c r="J214" s="2">
        <v>3012</v>
      </c>
      <c r="K214" s="2">
        <v>6007210</v>
      </c>
      <c r="L214" s="2">
        <v>4086890</v>
      </c>
      <c r="M214" s="2">
        <v>10223</v>
      </c>
      <c r="N214" s="2">
        <v>6893</v>
      </c>
      <c r="O214" s="2">
        <v>145</v>
      </c>
      <c r="P214" s="2">
        <v>96</v>
      </c>
      <c r="Q214" s="3">
        <f t="shared" si="148"/>
        <v>0</v>
      </c>
      <c r="R214" s="3">
        <f t="shared" si="149"/>
        <v>0</v>
      </c>
      <c r="S214" s="3">
        <f t="shared" si="150"/>
        <v>-0.37380457380457377</v>
      </c>
      <c r="T214" s="3">
        <f t="shared" si="151"/>
        <v>-0.31966919751432032</v>
      </c>
      <c r="U214" s="3">
        <f t="shared" si="152"/>
        <v>-0.3257360852978578</v>
      </c>
      <c r="V214" s="3">
        <f t="shared" si="153"/>
        <v>-0.33793103448275863</v>
      </c>
      <c r="W214" s="3">
        <f t="shared" si="154"/>
        <v>3.0145530145530147E-2</v>
      </c>
      <c r="X214" s="3">
        <f t="shared" si="155"/>
        <v>3.1872509960159362E-2</v>
      </c>
      <c r="Y214" s="4">
        <f t="shared" si="156"/>
        <v>0.17269798146292148</v>
      </c>
      <c r="Z214">
        <f t="shared" si="141"/>
        <v>0.61684646710009283</v>
      </c>
      <c r="AA214">
        <f t="shared" si="142"/>
        <v>0.63520779938690386</v>
      </c>
      <c r="AB214" s="4">
        <f t="shared" si="140"/>
        <v>1.8361332286811027</v>
      </c>
      <c r="AC214">
        <f t="shared" si="143"/>
        <v>27994</v>
      </c>
      <c r="AD214">
        <f t="shared" si="144"/>
        <v>16489</v>
      </c>
      <c r="AE214">
        <f t="shared" si="145"/>
        <v>17268</v>
      </c>
      <c r="AF214">
        <f t="shared" si="146"/>
        <v>12640</v>
      </c>
      <c r="AG214">
        <f t="shared" si="147"/>
        <v>3410</v>
      </c>
    </row>
    <row r="215" spans="3:33" x14ac:dyDescent="0.25">
      <c r="C215" t="s">
        <v>41</v>
      </c>
      <c r="D215">
        <v>6</v>
      </c>
      <c r="E215" s="2">
        <v>0</v>
      </c>
      <c r="F215" s="2">
        <v>0</v>
      </c>
      <c r="G215" s="2">
        <v>0</v>
      </c>
      <c r="H215" s="2">
        <v>0</v>
      </c>
      <c r="I215" s="2">
        <v>3808</v>
      </c>
      <c r="J215" s="2">
        <v>2417</v>
      </c>
      <c r="K215" s="2">
        <v>4763890</v>
      </c>
      <c r="L215" s="2">
        <v>3290970</v>
      </c>
      <c r="M215" s="2">
        <v>6291</v>
      </c>
      <c r="N215" s="2">
        <v>4407</v>
      </c>
      <c r="O215" s="2">
        <v>124</v>
      </c>
      <c r="P215" s="2">
        <v>69</v>
      </c>
      <c r="Q215" s="3">
        <f t="shared" si="148"/>
        <v>0</v>
      </c>
      <c r="R215" s="3">
        <f t="shared" si="149"/>
        <v>0</v>
      </c>
      <c r="S215" s="3">
        <f t="shared" si="150"/>
        <v>-0.36528361344537819</v>
      </c>
      <c r="T215" s="3">
        <f t="shared" si="151"/>
        <v>-0.30918430106488604</v>
      </c>
      <c r="U215" s="3">
        <f t="shared" si="152"/>
        <v>-0.29947544110634239</v>
      </c>
      <c r="V215" s="3">
        <f t="shared" si="153"/>
        <v>-0.44354838709677424</v>
      </c>
      <c r="W215" s="3">
        <f t="shared" si="154"/>
        <v>3.2563025210084036E-2</v>
      </c>
      <c r="X215" s="3">
        <f t="shared" si="155"/>
        <v>2.8547786512205214E-2</v>
      </c>
      <c r="Y215" s="4">
        <f t="shared" si="156"/>
        <v>-0.40152386978788213</v>
      </c>
      <c r="Z215">
        <f t="shared" si="141"/>
        <v>0.75287561620347221</v>
      </c>
      <c r="AA215">
        <f t="shared" si="142"/>
        <v>0.7566711895070104</v>
      </c>
      <c r="AB215" s="4">
        <f t="shared" si="140"/>
        <v>0.37955733035381911</v>
      </c>
      <c r="AC215">
        <f t="shared" si="143"/>
        <v>27994</v>
      </c>
      <c r="AD215">
        <f t="shared" si="144"/>
        <v>16489</v>
      </c>
      <c r="AE215">
        <f t="shared" si="145"/>
        <v>21076</v>
      </c>
      <c r="AF215">
        <f t="shared" si="146"/>
        <v>15057</v>
      </c>
      <c r="AG215">
        <f t="shared" si="147"/>
        <v>3410</v>
      </c>
    </row>
    <row r="216" spans="3:33" x14ac:dyDescent="0.25">
      <c r="C216" t="s">
        <v>41</v>
      </c>
      <c r="D216">
        <v>7</v>
      </c>
      <c r="E216" s="2">
        <v>0</v>
      </c>
      <c r="F216" s="2">
        <v>0</v>
      </c>
      <c r="G216" s="2">
        <v>0</v>
      </c>
      <c r="H216" s="2">
        <v>0</v>
      </c>
      <c r="I216" s="2">
        <v>2158</v>
      </c>
      <c r="J216" s="2">
        <v>1385</v>
      </c>
      <c r="K216" s="2">
        <v>2769270</v>
      </c>
      <c r="L216" s="2">
        <v>1894950</v>
      </c>
      <c r="M216" s="2">
        <v>4069</v>
      </c>
      <c r="N216" s="2">
        <v>2979</v>
      </c>
      <c r="O216" s="2">
        <v>64</v>
      </c>
      <c r="P216" s="2">
        <v>43</v>
      </c>
      <c r="Q216" s="3">
        <f t="shared" si="148"/>
        <v>0</v>
      </c>
      <c r="R216" s="3">
        <f t="shared" si="149"/>
        <v>0</v>
      </c>
      <c r="S216" s="3">
        <f t="shared" si="150"/>
        <v>-0.35820203892493052</v>
      </c>
      <c r="T216" s="3">
        <f t="shared" si="151"/>
        <v>-0.31572219393558587</v>
      </c>
      <c r="U216" s="3">
        <f t="shared" si="152"/>
        <v>-0.2678790857704596</v>
      </c>
      <c r="V216" s="3">
        <f t="shared" si="153"/>
        <v>-0.328125</v>
      </c>
      <c r="W216" s="3">
        <f t="shared" si="154"/>
        <v>2.9657089898053754E-2</v>
      </c>
      <c r="X216" s="3">
        <f t="shared" si="155"/>
        <v>3.1046931407942239E-2</v>
      </c>
      <c r="Y216" s="4">
        <f t="shared" si="156"/>
        <v>0.13898415098884848</v>
      </c>
      <c r="Z216">
        <f t="shared" si="141"/>
        <v>0.82996356362077583</v>
      </c>
      <c r="AA216">
        <f t="shared" si="142"/>
        <v>0.82627267701894569</v>
      </c>
      <c r="AB216" s="4">
        <f t="shared" si="140"/>
        <v>-0.36908866018301456</v>
      </c>
      <c r="AC216">
        <f t="shared" si="143"/>
        <v>27994</v>
      </c>
      <c r="AD216">
        <f t="shared" si="144"/>
        <v>16489</v>
      </c>
      <c r="AE216">
        <f t="shared" si="145"/>
        <v>23234</v>
      </c>
      <c r="AF216">
        <f t="shared" si="146"/>
        <v>16442</v>
      </c>
      <c r="AG216">
        <f t="shared" si="147"/>
        <v>3410</v>
      </c>
    </row>
    <row r="217" spans="3:33" x14ac:dyDescent="0.25">
      <c r="C217" t="s">
        <v>41</v>
      </c>
      <c r="D217">
        <v>8</v>
      </c>
      <c r="E217" s="2">
        <v>5933</v>
      </c>
      <c r="F217" s="2">
        <v>6330</v>
      </c>
      <c r="G217" s="2">
        <v>3357650</v>
      </c>
      <c r="H217" s="2">
        <v>3178460</v>
      </c>
      <c r="I217" s="2">
        <v>2481</v>
      </c>
      <c r="J217" s="2">
        <v>2297</v>
      </c>
      <c r="K217" s="2">
        <v>3380540</v>
      </c>
      <c r="L217" s="2">
        <v>2865260</v>
      </c>
      <c r="M217" s="2">
        <v>7448</v>
      </c>
      <c r="N217" s="2">
        <v>6941</v>
      </c>
      <c r="O217" s="2">
        <v>73</v>
      </c>
      <c r="P217" s="2">
        <v>71</v>
      </c>
      <c r="Q217" s="3">
        <f t="shared" si="148"/>
        <v>6.6913871565818406E-2</v>
      </c>
      <c r="R217" s="3">
        <f t="shared" si="149"/>
        <v>-5.3367682754307366E-2</v>
      </c>
      <c r="S217" s="3">
        <f t="shared" si="150"/>
        <v>-7.4163643692059633E-2</v>
      </c>
      <c r="T217" s="3">
        <f t="shared" si="151"/>
        <v>-0.15242535216267228</v>
      </c>
      <c r="U217" s="3">
        <f t="shared" si="152"/>
        <v>-6.8071965628356601E-2</v>
      </c>
      <c r="V217" s="3">
        <f t="shared" si="153"/>
        <v>-2.7397260273972601E-2</v>
      </c>
      <c r="W217" s="3">
        <f t="shared" si="154"/>
        <v>2.9423619508262798E-2</v>
      </c>
      <c r="X217" s="3">
        <f t="shared" si="155"/>
        <v>3.090988245537658E-2</v>
      </c>
      <c r="Y217" s="4">
        <f t="shared" si="156"/>
        <v>0.14862629471137817</v>
      </c>
      <c r="Z217">
        <f t="shared" si="141"/>
        <v>0.75795089456774845</v>
      </c>
      <c r="AA217">
        <f t="shared" si="142"/>
        <v>0.71443821724045908</v>
      </c>
      <c r="AB217" s="4">
        <f t="shared" si="140"/>
        <v>-4.3512677327289362</v>
      </c>
      <c r="AC217">
        <f t="shared" si="143"/>
        <v>33927</v>
      </c>
      <c r="AD217">
        <f t="shared" si="144"/>
        <v>22819</v>
      </c>
      <c r="AE217">
        <f t="shared" si="145"/>
        <v>25715</v>
      </c>
      <c r="AF217">
        <f t="shared" si="146"/>
        <v>18739</v>
      </c>
      <c r="AG217">
        <f t="shared" si="147"/>
        <v>3410</v>
      </c>
    </row>
    <row r="218" spans="3:33" x14ac:dyDescent="0.25">
      <c r="C218" t="s">
        <v>41</v>
      </c>
      <c r="D218">
        <v>9</v>
      </c>
      <c r="E218" s="2">
        <v>2116</v>
      </c>
      <c r="F218" s="2">
        <v>8189</v>
      </c>
      <c r="G218" s="2">
        <v>1341860</v>
      </c>
      <c r="H218" s="2">
        <v>4522860</v>
      </c>
      <c r="I218" s="2">
        <v>2506</v>
      </c>
      <c r="J218" s="2">
        <v>4127</v>
      </c>
      <c r="K218" s="2">
        <v>3586400</v>
      </c>
      <c r="L218" s="2">
        <v>5407790</v>
      </c>
      <c r="M218" s="2">
        <v>6981</v>
      </c>
      <c r="N218" s="2">
        <v>10879</v>
      </c>
      <c r="O218" s="2">
        <v>77</v>
      </c>
      <c r="P218" s="2">
        <v>124</v>
      </c>
      <c r="Q218" s="3">
        <f t="shared" si="148"/>
        <v>2.870037807183365</v>
      </c>
      <c r="R218" s="3">
        <f t="shared" si="149"/>
        <v>2.3705900764610317</v>
      </c>
      <c r="S218" s="3">
        <f t="shared" si="150"/>
        <v>0.64684756584197922</v>
      </c>
      <c r="T218" s="3">
        <f t="shared" si="151"/>
        <v>0.50786024983270139</v>
      </c>
      <c r="U218" s="3">
        <f t="shared" si="152"/>
        <v>0.55837272597049137</v>
      </c>
      <c r="V218" s="3">
        <f t="shared" si="153"/>
        <v>0.61038961038961048</v>
      </c>
      <c r="W218" s="3">
        <f t="shared" si="154"/>
        <v>3.0726256983240222E-2</v>
      </c>
      <c r="X218" s="3">
        <f t="shared" si="155"/>
        <v>3.0046038284468137E-2</v>
      </c>
      <c r="Y218" s="4">
        <f t="shared" si="156"/>
        <v>-6.8021869877208513E-2</v>
      </c>
      <c r="Z218">
        <f t="shared" si="141"/>
        <v>0.78298143883694471</v>
      </c>
      <c r="AA218">
        <f t="shared" si="142"/>
        <v>0.66436167121854839</v>
      </c>
      <c r="AB218" s="4">
        <f t="shared" si="140"/>
        <v>-11.861976761839632</v>
      </c>
      <c r="AC218">
        <f t="shared" si="143"/>
        <v>36043</v>
      </c>
      <c r="AD218">
        <f t="shared" si="144"/>
        <v>31008</v>
      </c>
      <c r="AE218">
        <f t="shared" si="145"/>
        <v>28221</v>
      </c>
      <c r="AF218">
        <f t="shared" si="146"/>
        <v>22866</v>
      </c>
      <c r="AG218">
        <f t="shared" si="147"/>
        <v>3410</v>
      </c>
    </row>
    <row r="219" spans="3:33" x14ac:dyDescent="0.25">
      <c r="C219" t="s">
        <v>41</v>
      </c>
      <c r="D219">
        <v>10</v>
      </c>
      <c r="E219" s="2">
        <v>5879</v>
      </c>
      <c r="F219" s="2">
        <v>8323</v>
      </c>
      <c r="G219" s="2">
        <v>3464910</v>
      </c>
      <c r="H219" s="2">
        <v>4265450</v>
      </c>
      <c r="I219" s="2">
        <v>3827</v>
      </c>
      <c r="J219" s="2">
        <v>5643</v>
      </c>
      <c r="K219" s="2">
        <v>5530660</v>
      </c>
      <c r="L219" s="2">
        <v>7289340</v>
      </c>
      <c r="M219" s="2">
        <v>8919</v>
      </c>
      <c r="N219" s="2">
        <v>13383</v>
      </c>
      <c r="O219" s="2">
        <v>114</v>
      </c>
      <c r="P219" s="2">
        <v>176</v>
      </c>
      <c r="Q219" s="3">
        <f t="shared" si="148"/>
        <v>0.41571695866643976</v>
      </c>
      <c r="R219" s="3">
        <f t="shared" si="149"/>
        <v>0.23104207612896155</v>
      </c>
      <c r="S219" s="3">
        <f t="shared" si="150"/>
        <v>0.4745231251633133</v>
      </c>
      <c r="T219" s="3">
        <f t="shared" si="151"/>
        <v>0.31798736497994806</v>
      </c>
      <c r="U219" s="3">
        <f t="shared" si="152"/>
        <v>0.50050454086781038</v>
      </c>
      <c r="V219" s="3">
        <f t="shared" si="153"/>
        <v>0.54385964912280693</v>
      </c>
      <c r="W219" s="3">
        <f t="shared" si="154"/>
        <v>2.9788345962895219E-2</v>
      </c>
      <c r="X219" s="3">
        <f t="shared" si="155"/>
        <v>3.1189083820662766E-2</v>
      </c>
      <c r="Y219" s="4">
        <f t="shared" si="156"/>
        <v>0.14007378577675472</v>
      </c>
      <c r="Z219">
        <f t="shared" si="141"/>
        <v>0.76446734411526163</v>
      </c>
      <c r="AA219">
        <f t="shared" si="142"/>
        <v>0.66701761774408652</v>
      </c>
      <c r="AB219" s="4">
        <f t="shared" si="140"/>
        <v>-9.7449726371175096</v>
      </c>
      <c r="AC219">
        <f t="shared" si="143"/>
        <v>41922</v>
      </c>
      <c r="AD219">
        <f t="shared" si="144"/>
        <v>39331</v>
      </c>
      <c r="AE219">
        <f t="shared" si="145"/>
        <v>32048</v>
      </c>
      <c r="AF219">
        <f t="shared" si="146"/>
        <v>28509</v>
      </c>
      <c r="AG219">
        <f t="shared" si="147"/>
        <v>3410</v>
      </c>
    </row>
    <row r="220" spans="3:33" x14ac:dyDescent="0.25">
      <c r="C220" t="s">
        <v>41</v>
      </c>
      <c r="D220">
        <v>11</v>
      </c>
      <c r="E220" s="2">
        <v>0</v>
      </c>
      <c r="F220" s="2">
        <v>0</v>
      </c>
      <c r="G220" s="2">
        <v>0</v>
      </c>
      <c r="H220" s="2">
        <v>0</v>
      </c>
      <c r="I220" s="2">
        <v>3110</v>
      </c>
      <c r="J220" s="2">
        <v>4380</v>
      </c>
      <c r="K220" s="2">
        <v>4484760</v>
      </c>
      <c r="L220" s="2">
        <v>5743080</v>
      </c>
      <c r="M220" s="2">
        <v>5710</v>
      </c>
      <c r="N220" s="2">
        <v>8871</v>
      </c>
      <c r="O220" s="2">
        <v>99</v>
      </c>
      <c r="P220" s="2">
        <v>132</v>
      </c>
      <c r="Q220" s="3">
        <f t="shared" si="148"/>
        <v>0</v>
      </c>
      <c r="R220" s="3">
        <f t="shared" si="149"/>
        <v>0</v>
      </c>
      <c r="S220" s="3">
        <f t="shared" si="150"/>
        <v>0.40836012861736326</v>
      </c>
      <c r="T220" s="3">
        <f t="shared" si="151"/>
        <v>0.28057688705750139</v>
      </c>
      <c r="U220" s="3">
        <f t="shared" si="152"/>
        <v>0.55359019264448328</v>
      </c>
      <c r="V220" s="3">
        <f t="shared" si="153"/>
        <v>0.33333333333333326</v>
      </c>
      <c r="W220" s="3">
        <f t="shared" si="154"/>
        <v>3.1832797427652736E-2</v>
      </c>
      <c r="X220" s="3">
        <f t="shared" si="155"/>
        <v>3.0136986301369864E-2</v>
      </c>
      <c r="Y220" s="4">
        <f t="shared" si="156"/>
        <v>-0.16958111262828715</v>
      </c>
      <c r="Z220">
        <f t="shared" si="141"/>
        <v>0.83865273603358614</v>
      </c>
      <c r="AA220">
        <f t="shared" si="142"/>
        <v>0.76949533235067036</v>
      </c>
      <c r="AB220" s="4">
        <f t="shared" si="140"/>
        <v>-6.9157403682915781</v>
      </c>
      <c r="AC220">
        <f t="shared" si="143"/>
        <v>41922</v>
      </c>
      <c r="AD220">
        <f t="shared" si="144"/>
        <v>39331</v>
      </c>
      <c r="AE220">
        <f t="shared" si="145"/>
        <v>35158</v>
      </c>
      <c r="AF220">
        <f t="shared" si="146"/>
        <v>32889</v>
      </c>
      <c r="AG220">
        <f t="shared" si="147"/>
        <v>3410</v>
      </c>
    </row>
    <row r="221" spans="3:33" x14ac:dyDescent="0.25">
      <c r="C221" t="s">
        <v>41</v>
      </c>
      <c r="D221">
        <v>12</v>
      </c>
      <c r="E221" s="2">
        <v>0</v>
      </c>
      <c r="F221" s="2">
        <v>0</v>
      </c>
      <c r="G221" s="2">
        <v>0</v>
      </c>
      <c r="H221" s="2">
        <v>0</v>
      </c>
      <c r="I221" s="2">
        <v>2227</v>
      </c>
      <c r="J221" s="2">
        <v>2906</v>
      </c>
      <c r="K221" s="2">
        <v>3178330</v>
      </c>
      <c r="L221" s="2">
        <v>3822220</v>
      </c>
      <c r="M221" s="2">
        <v>3410</v>
      </c>
      <c r="N221" s="2">
        <v>5871</v>
      </c>
      <c r="O221" s="2">
        <v>73</v>
      </c>
      <c r="P221" s="2">
        <v>94</v>
      </c>
      <c r="Q221" s="3">
        <f t="shared" si="148"/>
        <v>0</v>
      </c>
      <c r="R221" s="3">
        <f t="shared" si="149"/>
        <v>0</v>
      </c>
      <c r="S221" s="3">
        <f t="shared" si="150"/>
        <v>0.30489447687471927</v>
      </c>
      <c r="T221" s="3">
        <f t="shared" si="151"/>
        <v>0.20258752237810418</v>
      </c>
      <c r="U221" s="3">
        <f t="shared" si="152"/>
        <v>0.72170087976539588</v>
      </c>
      <c r="V221" s="3">
        <f t="shared" si="153"/>
        <v>0.28767123287671237</v>
      </c>
      <c r="W221" s="3">
        <f t="shared" si="154"/>
        <v>3.2779524023349799E-2</v>
      </c>
      <c r="X221" s="3">
        <f t="shared" si="155"/>
        <v>3.2346868547832072E-2</v>
      </c>
      <c r="Y221" s="4">
        <f t="shared" si="156"/>
        <v>-4.3265547551772643E-2</v>
      </c>
      <c r="Z221">
        <f t="shared" si="141"/>
        <v>0.89177520156481083</v>
      </c>
      <c r="AA221">
        <f t="shared" si="142"/>
        <v>0.83748625441613445</v>
      </c>
      <c r="AB221" s="4">
        <f t="shared" si="140"/>
        <v>-5.4288947148676385</v>
      </c>
      <c r="AC221">
        <f t="shared" si="143"/>
        <v>41922</v>
      </c>
      <c r="AD221">
        <f t="shared" si="144"/>
        <v>39331</v>
      </c>
      <c r="AE221">
        <f t="shared" si="145"/>
        <v>37385</v>
      </c>
      <c r="AF221">
        <f t="shared" si="146"/>
        <v>35795</v>
      </c>
      <c r="AG221">
        <f t="shared" si="147"/>
        <v>3410</v>
      </c>
    </row>
    <row r="222" spans="3:33" x14ac:dyDescent="0.25">
      <c r="C222" t="s">
        <v>42</v>
      </c>
      <c r="D222">
        <v>1</v>
      </c>
      <c r="E222" s="2">
        <v>0</v>
      </c>
      <c r="F222" s="2">
        <v>0</v>
      </c>
      <c r="G222" s="2">
        <v>0</v>
      </c>
      <c r="H222" s="2">
        <v>0</v>
      </c>
      <c r="I222" s="2">
        <v>0</v>
      </c>
      <c r="J222" s="2">
        <v>1567</v>
      </c>
      <c r="K222" s="2">
        <v>0</v>
      </c>
      <c r="L222" s="2">
        <v>1905360</v>
      </c>
      <c r="M222" s="2">
        <v>0</v>
      </c>
      <c r="N222" s="2">
        <v>5227</v>
      </c>
      <c r="O222" s="2">
        <v>0</v>
      </c>
      <c r="P222" s="2">
        <v>51</v>
      </c>
      <c r="Q222" s="3">
        <f t="shared" si="148"/>
        <v>0</v>
      </c>
      <c r="R222" s="3">
        <f t="shared" si="149"/>
        <v>0</v>
      </c>
      <c r="S222" s="3">
        <f t="shared" si="150"/>
        <v>0</v>
      </c>
      <c r="T222" s="3">
        <f t="shared" si="151"/>
        <v>0</v>
      </c>
      <c r="U222" s="3">
        <f t="shared" si="152"/>
        <v>0</v>
      </c>
      <c r="V222" s="3">
        <f t="shared" si="153"/>
        <v>0</v>
      </c>
      <c r="W222" s="3">
        <f t="shared" si="154"/>
        <v>0</v>
      </c>
      <c r="X222" s="3">
        <f t="shared" si="155"/>
        <v>3.2546266751754947E-2</v>
      </c>
      <c r="Y222" s="4">
        <f t="shared" si="156"/>
        <v>3.2546266751754946</v>
      </c>
      <c r="Z222">
        <f t="shared" si="141"/>
        <v>0</v>
      </c>
      <c r="AA222">
        <f t="shared" si="142"/>
        <v>0.22892622352081812</v>
      </c>
      <c r="AB222" s="4">
        <f t="shared" si="140"/>
        <v>22.892622352081812</v>
      </c>
      <c r="AC222">
        <f t="shared" si="143"/>
        <v>0</v>
      </c>
      <c r="AD222">
        <f t="shared" si="144"/>
        <v>0</v>
      </c>
      <c r="AE222">
        <f t="shared" si="145"/>
        <v>0</v>
      </c>
      <c r="AF222">
        <f t="shared" si="146"/>
        <v>1567</v>
      </c>
      <c r="AG222">
        <f t="shared" si="147"/>
        <v>6845</v>
      </c>
    </row>
    <row r="223" spans="3:33" x14ac:dyDescent="0.25">
      <c r="C223" t="s">
        <v>42</v>
      </c>
      <c r="D223">
        <v>2</v>
      </c>
      <c r="E223" s="2">
        <v>12658</v>
      </c>
      <c r="F223" s="2">
        <v>9147</v>
      </c>
      <c r="G223" s="2">
        <v>6050140</v>
      </c>
      <c r="H223" s="2">
        <v>4814150</v>
      </c>
      <c r="I223" s="2">
        <v>3642</v>
      </c>
      <c r="J223" s="2">
        <v>3647</v>
      </c>
      <c r="K223" s="2">
        <v>4148730</v>
      </c>
      <c r="L223" s="2">
        <v>4595890</v>
      </c>
      <c r="M223" s="2">
        <v>8917</v>
      </c>
      <c r="N223" s="2">
        <v>10615</v>
      </c>
      <c r="O223" s="2">
        <v>99</v>
      </c>
      <c r="P223" s="2">
        <v>112</v>
      </c>
      <c r="Q223" s="3">
        <f t="shared" si="148"/>
        <v>-0.27737399273186913</v>
      </c>
      <c r="R223" s="3">
        <f t="shared" si="149"/>
        <v>-0.20429114037030549</v>
      </c>
      <c r="S223" s="3">
        <f t="shared" si="150"/>
        <v>1.3728720483250356E-3</v>
      </c>
      <c r="T223" s="3">
        <f t="shared" si="151"/>
        <v>0.10778238159629572</v>
      </c>
      <c r="U223" s="3">
        <f t="shared" si="152"/>
        <v>0.19042278793316147</v>
      </c>
      <c r="V223" s="3">
        <f t="shared" si="153"/>
        <v>0.13131313131313127</v>
      </c>
      <c r="W223" s="3">
        <f t="shared" si="154"/>
        <v>2.7182866556836903E-2</v>
      </c>
      <c r="X223" s="3">
        <f t="shared" si="155"/>
        <v>3.0710172744721688E-2</v>
      </c>
      <c r="Y223" s="4">
        <f t="shared" si="156"/>
        <v>0.3527306187884785</v>
      </c>
      <c r="Z223">
        <f t="shared" si="141"/>
        <v>0.28772317901722233</v>
      </c>
      <c r="AA223">
        <f t="shared" si="142"/>
        <v>0.32603801900950474</v>
      </c>
      <c r="AB223" s="4">
        <f t="shared" si="140"/>
        <v>3.831483999228241</v>
      </c>
      <c r="AC223">
        <f t="shared" si="143"/>
        <v>12658</v>
      </c>
      <c r="AD223">
        <f t="shared" si="144"/>
        <v>9147</v>
      </c>
      <c r="AE223">
        <f t="shared" si="145"/>
        <v>3642</v>
      </c>
      <c r="AF223">
        <f t="shared" si="146"/>
        <v>5214</v>
      </c>
      <c r="AG223">
        <f t="shared" si="147"/>
        <v>6845</v>
      </c>
    </row>
    <row r="224" spans="3:33" x14ac:dyDescent="0.25">
      <c r="C224" t="s">
        <v>42</v>
      </c>
      <c r="D224">
        <v>3</v>
      </c>
      <c r="E224" s="2">
        <v>7514</v>
      </c>
      <c r="F224" s="2">
        <v>8933</v>
      </c>
      <c r="G224" s="2">
        <v>4223480</v>
      </c>
      <c r="H224" s="2">
        <v>3577540</v>
      </c>
      <c r="I224" s="2">
        <v>4796</v>
      </c>
      <c r="J224" s="2">
        <v>6101</v>
      </c>
      <c r="K224" s="2">
        <v>6049330</v>
      </c>
      <c r="L224" s="2">
        <v>6690710</v>
      </c>
      <c r="M224" s="2">
        <v>11493</v>
      </c>
      <c r="N224" s="2">
        <v>13280</v>
      </c>
      <c r="O224" s="2">
        <v>142</v>
      </c>
      <c r="P224" s="2">
        <v>167</v>
      </c>
      <c r="Q224" s="3">
        <f t="shared" si="148"/>
        <v>0.18884748469523549</v>
      </c>
      <c r="R224" s="3">
        <f t="shared" si="149"/>
        <v>-0.15294022938429919</v>
      </c>
      <c r="S224" s="3">
        <f t="shared" si="150"/>
        <v>0.27210175145954962</v>
      </c>
      <c r="T224" s="3">
        <f t="shared" si="151"/>
        <v>0.10602496474816214</v>
      </c>
      <c r="U224" s="3">
        <f t="shared" si="152"/>
        <v>0.1554859479683286</v>
      </c>
      <c r="V224" s="3">
        <f t="shared" si="153"/>
        <v>0.176056338028169</v>
      </c>
      <c r="W224" s="3">
        <f t="shared" si="154"/>
        <v>2.9608006672226857E-2</v>
      </c>
      <c r="X224" s="3">
        <f t="shared" si="155"/>
        <v>2.7372561875102442E-2</v>
      </c>
      <c r="Y224" s="4">
        <f t="shared" si="156"/>
        <v>-0.22354447971244146</v>
      </c>
      <c r="Z224">
        <f t="shared" si="141"/>
        <v>0.41830259766012295</v>
      </c>
      <c r="AA224">
        <f t="shared" si="142"/>
        <v>0.45396188565697093</v>
      </c>
      <c r="AB224" s="4">
        <f t="shared" si="140"/>
        <v>3.5659287996847979</v>
      </c>
      <c r="AC224">
        <f t="shared" si="143"/>
        <v>20172</v>
      </c>
      <c r="AD224">
        <f t="shared" si="144"/>
        <v>18080</v>
      </c>
      <c r="AE224">
        <f t="shared" si="145"/>
        <v>8438</v>
      </c>
      <c r="AF224">
        <f t="shared" si="146"/>
        <v>11315</v>
      </c>
      <c r="AG224">
        <f t="shared" si="147"/>
        <v>6845</v>
      </c>
    </row>
    <row r="225" spans="3:33" x14ac:dyDescent="0.25">
      <c r="C225" t="s">
        <v>42</v>
      </c>
      <c r="D225">
        <v>4</v>
      </c>
      <c r="E225" s="2">
        <v>11025</v>
      </c>
      <c r="F225" s="2">
        <v>14757</v>
      </c>
      <c r="G225" s="2">
        <v>4683740</v>
      </c>
      <c r="H225" s="2">
        <v>7724610</v>
      </c>
      <c r="I225" s="2">
        <v>7336</v>
      </c>
      <c r="J225" s="2">
        <v>9240</v>
      </c>
      <c r="K225" s="2">
        <v>8278300</v>
      </c>
      <c r="L225" s="2">
        <v>11037550</v>
      </c>
      <c r="M225" s="2">
        <v>14980</v>
      </c>
      <c r="N225" s="2">
        <v>18532</v>
      </c>
      <c r="O225" s="2">
        <v>202</v>
      </c>
      <c r="P225" s="2">
        <v>265</v>
      </c>
      <c r="Q225" s="3">
        <f t="shared" si="148"/>
        <v>0.33850340136054413</v>
      </c>
      <c r="R225" s="3">
        <f t="shared" si="149"/>
        <v>0.64923971014616533</v>
      </c>
      <c r="S225" s="3">
        <f t="shared" si="150"/>
        <v>0.25954198473282442</v>
      </c>
      <c r="T225" s="3">
        <f t="shared" si="151"/>
        <v>0.33331118707947294</v>
      </c>
      <c r="U225" s="3">
        <f t="shared" si="152"/>
        <v>0.23711615487316418</v>
      </c>
      <c r="V225" s="3">
        <f t="shared" si="153"/>
        <v>0.31188118811881194</v>
      </c>
      <c r="W225" s="3">
        <f t="shared" si="154"/>
        <v>2.7535441657579061E-2</v>
      </c>
      <c r="X225" s="3">
        <f t="shared" si="155"/>
        <v>2.867965367965368E-2</v>
      </c>
      <c r="Y225" s="4">
        <f t="shared" si="156"/>
        <v>0.11442120220746185</v>
      </c>
      <c r="Z225">
        <f t="shared" si="141"/>
        <v>0.50562554091739587</v>
      </c>
      <c r="AA225">
        <f t="shared" si="142"/>
        <v>0.51799304470540797</v>
      </c>
      <c r="AB225" s="4">
        <f t="shared" si="140"/>
        <v>1.2367503788012102</v>
      </c>
      <c r="AC225">
        <f t="shared" si="143"/>
        <v>31197</v>
      </c>
      <c r="AD225">
        <f t="shared" si="144"/>
        <v>32837</v>
      </c>
      <c r="AE225">
        <f t="shared" si="145"/>
        <v>15774</v>
      </c>
      <c r="AF225">
        <f t="shared" si="146"/>
        <v>20555</v>
      </c>
      <c r="AG225">
        <f t="shared" si="147"/>
        <v>6845</v>
      </c>
    </row>
    <row r="226" spans="3:33" x14ac:dyDescent="0.25">
      <c r="C226" t="s">
        <v>42</v>
      </c>
      <c r="D226">
        <v>5</v>
      </c>
      <c r="E226" s="2">
        <v>0</v>
      </c>
      <c r="F226" s="2">
        <v>0</v>
      </c>
      <c r="G226" s="2">
        <v>0</v>
      </c>
      <c r="H226" s="2">
        <v>0</v>
      </c>
      <c r="I226" s="2">
        <v>5182</v>
      </c>
      <c r="J226" s="2">
        <v>6441</v>
      </c>
      <c r="K226" s="2">
        <v>6017810</v>
      </c>
      <c r="L226" s="2">
        <v>7847590</v>
      </c>
      <c r="M226" s="2">
        <v>9639</v>
      </c>
      <c r="N226" s="2">
        <v>11899</v>
      </c>
      <c r="O226" s="2">
        <v>159</v>
      </c>
      <c r="P226" s="2">
        <v>192</v>
      </c>
      <c r="Q226" s="3">
        <f t="shared" si="148"/>
        <v>0</v>
      </c>
      <c r="R226" s="3">
        <f t="shared" si="149"/>
        <v>0</v>
      </c>
      <c r="S226" s="3">
        <f t="shared" si="150"/>
        <v>0.24295638749517567</v>
      </c>
      <c r="T226" s="3">
        <f t="shared" si="151"/>
        <v>0.30406077958592914</v>
      </c>
      <c r="U226" s="3">
        <f t="shared" si="152"/>
        <v>0.23446415603278359</v>
      </c>
      <c r="V226" s="3">
        <f t="shared" si="153"/>
        <v>0.20754716981132071</v>
      </c>
      <c r="W226" s="3">
        <f t="shared" si="154"/>
        <v>3.0683133925125436E-2</v>
      </c>
      <c r="X226" s="3">
        <f t="shared" si="155"/>
        <v>2.9809035863996275E-2</v>
      </c>
      <c r="Y226" s="4">
        <f t="shared" si="156"/>
        <v>-8.74098061129161E-2</v>
      </c>
      <c r="Z226">
        <f t="shared" si="141"/>
        <v>0.67173125621053309</v>
      </c>
      <c r="AA226">
        <f t="shared" si="142"/>
        <v>0.68030845219494984</v>
      </c>
      <c r="AB226" s="4">
        <f t="shared" si="140"/>
        <v>0.85771959844167522</v>
      </c>
      <c r="AC226">
        <f t="shared" si="143"/>
        <v>31197</v>
      </c>
      <c r="AD226">
        <f t="shared" si="144"/>
        <v>32837</v>
      </c>
      <c r="AE226">
        <f t="shared" si="145"/>
        <v>20956</v>
      </c>
      <c r="AF226">
        <f t="shared" si="146"/>
        <v>26996</v>
      </c>
      <c r="AG226">
        <f t="shared" si="147"/>
        <v>6845</v>
      </c>
    </row>
    <row r="227" spans="3:33" x14ac:dyDescent="0.25">
      <c r="C227" t="s">
        <v>42</v>
      </c>
      <c r="D227">
        <v>6</v>
      </c>
      <c r="E227" s="2">
        <v>0</v>
      </c>
      <c r="F227" s="2">
        <v>0</v>
      </c>
      <c r="G227" s="2">
        <v>0</v>
      </c>
      <c r="H227" s="2">
        <v>0</v>
      </c>
      <c r="I227" s="2">
        <v>3784</v>
      </c>
      <c r="J227" s="2">
        <v>4580</v>
      </c>
      <c r="K227" s="2">
        <v>4362290</v>
      </c>
      <c r="L227" s="2">
        <v>5716430</v>
      </c>
      <c r="M227" s="2">
        <v>5750</v>
      </c>
      <c r="N227" s="2">
        <v>7185</v>
      </c>
      <c r="O227" s="2">
        <v>105</v>
      </c>
      <c r="P227" s="2">
        <v>134</v>
      </c>
      <c r="Q227" s="3">
        <f t="shared" si="148"/>
        <v>0</v>
      </c>
      <c r="R227" s="3">
        <f t="shared" si="149"/>
        <v>0</v>
      </c>
      <c r="S227" s="3">
        <f t="shared" si="150"/>
        <v>0.21035940803382669</v>
      </c>
      <c r="T227" s="3">
        <f t="shared" si="151"/>
        <v>0.310419527358337</v>
      </c>
      <c r="U227" s="3">
        <f t="shared" si="152"/>
        <v>0.24956521739130433</v>
      </c>
      <c r="V227" s="3">
        <f t="shared" si="153"/>
        <v>0.2761904761904761</v>
      </c>
      <c r="W227" s="3">
        <f t="shared" si="154"/>
        <v>2.7748414376321352E-2</v>
      </c>
      <c r="X227" s="3">
        <f t="shared" si="155"/>
        <v>2.9257641921397379E-2</v>
      </c>
      <c r="Y227" s="4">
        <f t="shared" si="156"/>
        <v>0.15092275450760279</v>
      </c>
      <c r="Z227">
        <f t="shared" si="141"/>
        <v>0.79302497034971309</v>
      </c>
      <c r="AA227">
        <f t="shared" si="142"/>
        <v>0.79572602187389752</v>
      </c>
      <c r="AB227" s="4">
        <f t="shared" si="140"/>
        <v>0.2701051524184428</v>
      </c>
      <c r="AC227">
        <f t="shared" si="143"/>
        <v>31197</v>
      </c>
      <c r="AD227">
        <f t="shared" si="144"/>
        <v>32837</v>
      </c>
      <c r="AE227">
        <f t="shared" si="145"/>
        <v>24740</v>
      </c>
      <c r="AF227">
        <f t="shared" si="146"/>
        <v>31576</v>
      </c>
      <c r="AG227">
        <f t="shared" si="147"/>
        <v>6845</v>
      </c>
    </row>
    <row r="228" spans="3:33" x14ac:dyDescent="0.25">
      <c r="C228" t="s">
        <v>42</v>
      </c>
      <c r="D228">
        <v>7</v>
      </c>
      <c r="E228" s="2">
        <v>0</v>
      </c>
      <c r="F228" s="2">
        <v>0</v>
      </c>
      <c r="G228" s="2">
        <v>0</v>
      </c>
      <c r="H228" s="2">
        <v>0</v>
      </c>
      <c r="I228" s="2">
        <v>2112</v>
      </c>
      <c r="J228" s="2">
        <v>2419</v>
      </c>
      <c r="K228" s="2">
        <v>2482760</v>
      </c>
      <c r="L228" s="2">
        <v>3031820</v>
      </c>
      <c r="M228" s="2">
        <v>3568</v>
      </c>
      <c r="N228" s="2">
        <v>4689</v>
      </c>
      <c r="O228" s="2">
        <v>70</v>
      </c>
      <c r="P228" s="2">
        <v>77</v>
      </c>
      <c r="Q228" s="3">
        <f t="shared" si="148"/>
        <v>0</v>
      </c>
      <c r="R228" s="3">
        <f t="shared" si="149"/>
        <v>0</v>
      </c>
      <c r="S228" s="3">
        <f t="shared" si="150"/>
        <v>0.1453598484848484</v>
      </c>
      <c r="T228" s="3">
        <f t="shared" si="151"/>
        <v>0.2211490438060868</v>
      </c>
      <c r="U228" s="3">
        <f t="shared" si="152"/>
        <v>0.31418161434977576</v>
      </c>
      <c r="V228" s="3">
        <f t="shared" si="153"/>
        <v>0.10000000000000009</v>
      </c>
      <c r="W228" s="3">
        <f t="shared" si="154"/>
        <v>3.3143939393939392E-2</v>
      </c>
      <c r="X228" s="3">
        <f t="shared" si="155"/>
        <v>3.1831335262505166E-2</v>
      </c>
      <c r="Y228" s="4">
        <f t="shared" si="156"/>
        <v>-0.13126041314342266</v>
      </c>
      <c r="Z228">
        <f t="shared" si="141"/>
        <v>0.86072378754367407</v>
      </c>
      <c r="AA228">
        <f t="shared" si="142"/>
        <v>0.8566856509248526</v>
      </c>
      <c r="AB228" s="4">
        <f t="shared" si="140"/>
        <v>-0.4038136618821464</v>
      </c>
      <c r="AC228">
        <f t="shared" si="143"/>
        <v>31197</v>
      </c>
      <c r="AD228">
        <f t="shared" si="144"/>
        <v>32837</v>
      </c>
      <c r="AE228">
        <f t="shared" si="145"/>
        <v>26852</v>
      </c>
      <c r="AF228">
        <f t="shared" si="146"/>
        <v>33995</v>
      </c>
      <c r="AG228">
        <f t="shared" si="147"/>
        <v>6845</v>
      </c>
    </row>
    <row r="229" spans="3:33" x14ac:dyDescent="0.25">
      <c r="C229" t="s">
        <v>42</v>
      </c>
      <c r="D229">
        <v>8</v>
      </c>
      <c r="E229" s="2">
        <v>14033</v>
      </c>
      <c r="F229" s="2">
        <v>13746</v>
      </c>
      <c r="G229" s="2">
        <v>6477360</v>
      </c>
      <c r="H229" s="2">
        <v>7405390</v>
      </c>
      <c r="I229" s="2">
        <v>4922</v>
      </c>
      <c r="J229" s="2">
        <v>5283</v>
      </c>
      <c r="K229" s="2">
        <v>5602050</v>
      </c>
      <c r="L229" s="2">
        <v>6921720</v>
      </c>
      <c r="M229" s="2">
        <v>12545</v>
      </c>
      <c r="N229" s="2">
        <v>12995</v>
      </c>
      <c r="O229" s="2">
        <v>134</v>
      </c>
      <c r="P229" s="2">
        <v>157</v>
      </c>
      <c r="Q229" s="3">
        <f t="shared" si="148"/>
        <v>-2.0451792204090324E-2</v>
      </c>
      <c r="R229" s="3">
        <f t="shared" si="149"/>
        <v>0.14327287660404853</v>
      </c>
      <c r="S229" s="3">
        <f t="shared" si="150"/>
        <v>7.3344169036976936E-2</v>
      </c>
      <c r="T229" s="3">
        <f t="shared" si="151"/>
        <v>0.23556912201783287</v>
      </c>
      <c r="U229" s="3">
        <f t="shared" si="152"/>
        <v>3.5870864886409004E-2</v>
      </c>
      <c r="V229" s="3">
        <f t="shared" si="153"/>
        <v>0.17164179104477606</v>
      </c>
      <c r="W229" s="3">
        <f t="shared" si="154"/>
        <v>2.7224705404307194E-2</v>
      </c>
      <c r="X229" s="3">
        <f t="shared" si="155"/>
        <v>2.9717963278440281E-2</v>
      </c>
      <c r="Y229" s="4">
        <f t="shared" si="156"/>
        <v>0.24932578741330874</v>
      </c>
      <c r="Z229">
        <f t="shared" si="141"/>
        <v>0.70249834180853421</v>
      </c>
      <c r="AA229">
        <f t="shared" si="142"/>
        <v>0.73515759526839863</v>
      </c>
      <c r="AB229" s="4">
        <f t="shared" si="140"/>
        <v>3.2659253459864424</v>
      </c>
      <c r="AC229">
        <f t="shared" si="143"/>
        <v>45230</v>
      </c>
      <c r="AD229">
        <f t="shared" si="144"/>
        <v>46583</v>
      </c>
      <c r="AE229">
        <f t="shared" si="145"/>
        <v>31774</v>
      </c>
      <c r="AF229">
        <f t="shared" si="146"/>
        <v>39278</v>
      </c>
      <c r="AG229">
        <f t="shared" si="147"/>
        <v>6845</v>
      </c>
    </row>
    <row r="230" spans="3:33" x14ac:dyDescent="0.25">
      <c r="C230" t="s">
        <v>42</v>
      </c>
      <c r="D230">
        <v>9</v>
      </c>
      <c r="E230" s="2">
        <v>12129</v>
      </c>
      <c r="F230" s="2">
        <v>15838</v>
      </c>
      <c r="G230" s="2">
        <v>6359540</v>
      </c>
      <c r="H230" s="2">
        <v>7512920</v>
      </c>
      <c r="I230" s="2">
        <v>8119</v>
      </c>
      <c r="J230" s="2">
        <v>9839</v>
      </c>
      <c r="K230" s="2">
        <v>9803210</v>
      </c>
      <c r="L230" s="2">
        <v>12037500</v>
      </c>
      <c r="M230" s="2">
        <v>16344</v>
      </c>
      <c r="N230" s="2">
        <v>18699</v>
      </c>
      <c r="O230" s="2">
        <v>211</v>
      </c>
      <c r="P230" s="2">
        <v>295</v>
      </c>
      <c r="Q230" s="3">
        <f t="shared" si="148"/>
        <v>0.30579602605326084</v>
      </c>
      <c r="R230" s="3">
        <f t="shared" si="149"/>
        <v>0.18136217399371657</v>
      </c>
      <c r="S230" s="3">
        <f t="shared" si="150"/>
        <v>0.21184874984604019</v>
      </c>
      <c r="T230" s="3">
        <f t="shared" si="151"/>
        <v>0.22791412200697536</v>
      </c>
      <c r="U230" s="3">
        <f t="shared" si="152"/>
        <v>0.14408957415565338</v>
      </c>
      <c r="V230" s="3">
        <f t="shared" si="153"/>
        <v>0.39810426540284349</v>
      </c>
      <c r="W230" s="3">
        <f t="shared" si="154"/>
        <v>2.598842221948516E-2</v>
      </c>
      <c r="X230" s="3">
        <f t="shared" si="155"/>
        <v>2.9982721821323305E-2</v>
      </c>
      <c r="Y230" s="4">
        <f t="shared" si="156"/>
        <v>0.39942996018381449</v>
      </c>
      <c r="Z230">
        <f t="shared" si="141"/>
        <v>0.69549678341672627</v>
      </c>
      <c r="AA230">
        <f t="shared" si="142"/>
        <v>0.70910692114457308</v>
      </c>
      <c r="AB230" s="4">
        <f t="shared" si="140"/>
        <v>1.3610137727846805</v>
      </c>
      <c r="AC230">
        <f t="shared" si="143"/>
        <v>57359</v>
      </c>
      <c r="AD230">
        <f t="shared" si="144"/>
        <v>62421</v>
      </c>
      <c r="AE230">
        <f t="shared" si="145"/>
        <v>39893</v>
      </c>
      <c r="AF230">
        <f t="shared" si="146"/>
        <v>49117</v>
      </c>
      <c r="AG230">
        <f t="shared" si="147"/>
        <v>6845</v>
      </c>
    </row>
    <row r="231" spans="3:33" x14ac:dyDescent="0.25">
      <c r="C231" t="s">
        <v>42</v>
      </c>
      <c r="D231">
        <v>10</v>
      </c>
      <c r="E231" s="2">
        <v>16040</v>
      </c>
      <c r="F231" s="2">
        <v>12700</v>
      </c>
      <c r="G231" s="2">
        <v>7389290</v>
      </c>
      <c r="H231" s="2">
        <v>6299740</v>
      </c>
      <c r="I231" s="2">
        <v>10921</v>
      </c>
      <c r="J231" s="2">
        <v>11554</v>
      </c>
      <c r="K231" s="2">
        <v>12535850</v>
      </c>
      <c r="L231" s="2">
        <v>14141170</v>
      </c>
      <c r="M231" s="2">
        <v>21191</v>
      </c>
      <c r="N231" s="2">
        <v>19541</v>
      </c>
      <c r="O231" s="2">
        <v>272</v>
      </c>
      <c r="P231" s="2">
        <v>304</v>
      </c>
      <c r="Q231" s="3">
        <f t="shared" si="148"/>
        <v>-0.20822942643391518</v>
      </c>
      <c r="R231" s="3">
        <f t="shared" si="149"/>
        <v>-0.14744989031422506</v>
      </c>
      <c r="S231" s="3">
        <f t="shared" si="150"/>
        <v>5.7961725116747465E-2</v>
      </c>
      <c r="T231" s="3">
        <f t="shared" si="151"/>
        <v>0.1280583287132504</v>
      </c>
      <c r="U231" s="3">
        <f t="shared" si="152"/>
        <v>-7.786324382992782E-2</v>
      </c>
      <c r="V231" s="3">
        <f t="shared" si="153"/>
        <v>0.11764705882352944</v>
      </c>
      <c r="W231" s="3">
        <f t="shared" si="154"/>
        <v>2.4906144125995788E-2</v>
      </c>
      <c r="X231" s="3">
        <f t="shared" si="155"/>
        <v>2.6311234204604465E-2</v>
      </c>
      <c r="Y231" s="4">
        <f t="shared" si="156"/>
        <v>0.14050900786086762</v>
      </c>
      <c r="Z231">
        <f t="shared" si="141"/>
        <v>0.69229826019428053</v>
      </c>
      <c r="AA231">
        <f t="shared" si="142"/>
        <v>0.74019715491789273</v>
      </c>
      <c r="AB231" s="4">
        <f t="shared" si="140"/>
        <v>4.7898894723612191</v>
      </c>
      <c r="AC231">
        <f t="shared" si="143"/>
        <v>73399</v>
      </c>
      <c r="AD231">
        <f t="shared" si="144"/>
        <v>75121</v>
      </c>
      <c r="AE231">
        <f t="shared" si="145"/>
        <v>50814</v>
      </c>
      <c r="AF231">
        <f t="shared" si="146"/>
        <v>60671</v>
      </c>
      <c r="AG231">
        <f t="shared" si="147"/>
        <v>6845</v>
      </c>
    </row>
    <row r="232" spans="3:33" x14ac:dyDescent="0.25">
      <c r="C232" t="s">
        <v>42</v>
      </c>
      <c r="D232">
        <v>11</v>
      </c>
      <c r="E232" s="2">
        <v>0</v>
      </c>
      <c r="F232" s="2">
        <v>0</v>
      </c>
      <c r="G232" s="2">
        <v>0</v>
      </c>
      <c r="H232" s="2">
        <v>0</v>
      </c>
      <c r="I232" s="2">
        <v>8450</v>
      </c>
      <c r="J232" s="2">
        <v>7754</v>
      </c>
      <c r="K232" s="2">
        <v>9750190</v>
      </c>
      <c r="L232" s="2">
        <v>9587020</v>
      </c>
      <c r="M232" s="2">
        <v>12522</v>
      </c>
      <c r="N232" s="2">
        <v>11576</v>
      </c>
      <c r="O232" s="2">
        <v>219</v>
      </c>
      <c r="P232" s="2">
        <v>211</v>
      </c>
      <c r="Q232" s="3">
        <f t="shared" si="148"/>
        <v>0</v>
      </c>
      <c r="R232" s="3">
        <f t="shared" si="149"/>
        <v>0</v>
      </c>
      <c r="S232" s="3">
        <f t="shared" si="150"/>
        <v>-8.2366863905325438E-2</v>
      </c>
      <c r="T232" s="3">
        <f t="shared" si="151"/>
        <v>-1.6735058496295974E-2</v>
      </c>
      <c r="U232" s="3">
        <f t="shared" si="152"/>
        <v>-7.554703721450251E-2</v>
      </c>
      <c r="V232" s="3">
        <f t="shared" si="153"/>
        <v>-3.6529680365296802E-2</v>
      </c>
      <c r="W232" s="3">
        <f t="shared" si="154"/>
        <v>2.5917159763313609E-2</v>
      </c>
      <c r="X232" s="3">
        <f t="shared" si="155"/>
        <v>2.7211761671395409E-2</v>
      </c>
      <c r="Y232" s="4">
        <f t="shared" si="156"/>
        <v>0.12946019080818</v>
      </c>
      <c r="Z232">
        <f t="shared" si="141"/>
        <v>0.80742244444747202</v>
      </c>
      <c r="AA232">
        <f t="shared" si="142"/>
        <v>0.83479735500085406</v>
      </c>
      <c r="AB232" s="4">
        <f t="shared" si="140"/>
        <v>2.7374910553382037</v>
      </c>
      <c r="AC232">
        <f t="shared" si="143"/>
        <v>73399</v>
      </c>
      <c r="AD232">
        <f t="shared" si="144"/>
        <v>75121</v>
      </c>
      <c r="AE232">
        <f t="shared" si="145"/>
        <v>59264</v>
      </c>
      <c r="AF232">
        <f t="shared" si="146"/>
        <v>68425</v>
      </c>
      <c r="AG232">
        <f t="shared" si="147"/>
        <v>6845</v>
      </c>
    </row>
    <row r="233" spans="3:33" x14ac:dyDescent="0.25">
      <c r="C233" t="s">
        <v>42</v>
      </c>
      <c r="D233">
        <v>12</v>
      </c>
      <c r="E233" s="2">
        <v>0</v>
      </c>
      <c r="F233" s="2">
        <v>0</v>
      </c>
      <c r="G233" s="2">
        <v>0</v>
      </c>
      <c r="H233" s="2">
        <v>0</v>
      </c>
      <c r="I233" s="2">
        <v>5523</v>
      </c>
      <c r="J233" s="2">
        <v>4698</v>
      </c>
      <c r="K233" s="2">
        <v>6678250</v>
      </c>
      <c r="L233" s="2">
        <v>5767930</v>
      </c>
      <c r="M233" s="2">
        <v>6845</v>
      </c>
      <c r="N233" s="2">
        <v>6732</v>
      </c>
      <c r="O233" s="2">
        <v>154</v>
      </c>
      <c r="P233" s="2">
        <v>146</v>
      </c>
      <c r="Q233" s="3">
        <f t="shared" si="148"/>
        <v>0</v>
      </c>
      <c r="R233" s="3">
        <f t="shared" si="149"/>
        <v>0</v>
      </c>
      <c r="S233" s="3">
        <f t="shared" si="150"/>
        <v>-0.14937533948940795</v>
      </c>
      <c r="T233" s="3">
        <f t="shared" si="151"/>
        <v>-0.13631115936061089</v>
      </c>
      <c r="U233" s="3">
        <f t="shared" si="152"/>
        <v>-1.6508400292184033E-2</v>
      </c>
      <c r="V233" s="3">
        <f t="shared" si="153"/>
        <v>-5.1948051948051965E-2</v>
      </c>
      <c r="W233" s="3">
        <f t="shared" si="154"/>
        <v>2.7883396704689482E-2</v>
      </c>
      <c r="X233" s="3">
        <f t="shared" si="155"/>
        <v>3.1077054065559814E-2</v>
      </c>
      <c r="Y233" s="4">
        <f t="shared" si="156"/>
        <v>0.31936573608703328</v>
      </c>
      <c r="Z233">
        <f t="shared" si="141"/>
        <v>0.8826687012084633</v>
      </c>
      <c r="AA233">
        <f t="shared" si="142"/>
        <v>0.89211380328428858</v>
      </c>
      <c r="AB233" s="4">
        <f t="shared" si="140"/>
        <v>0.94451020758252735</v>
      </c>
      <c r="AC233">
        <f t="shared" si="143"/>
        <v>73399</v>
      </c>
      <c r="AD233">
        <f t="shared" si="144"/>
        <v>75121</v>
      </c>
      <c r="AE233">
        <f t="shared" si="145"/>
        <v>64787</v>
      </c>
      <c r="AF233">
        <f t="shared" si="146"/>
        <v>73123</v>
      </c>
      <c r="AG233">
        <f t="shared" si="147"/>
        <v>6845</v>
      </c>
    </row>
    <row r="234" spans="3:33" x14ac:dyDescent="0.25">
      <c r="C234" t="s">
        <v>43</v>
      </c>
      <c r="D234">
        <v>1</v>
      </c>
      <c r="E234" s="2">
        <v>0</v>
      </c>
      <c r="F234" s="2">
        <v>0</v>
      </c>
      <c r="G234" s="2">
        <v>0</v>
      </c>
      <c r="H234" s="2">
        <v>0</v>
      </c>
      <c r="I234" s="2">
        <v>0</v>
      </c>
      <c r="J234" s="2">
        <v>1200</v>
      </c>
      <c r="K234" s="2">
        <v>0</v>
      </c>
      <c r="L234" s="2">
        <v>1529330</v>
      </c>
      <c r="M234" s="2">
        <v>0</v>
      </c>
      <c r="N234" s="2">
        <v>3066</v>
      </c>
      <c r="O234" s="2">
        <v>0</v>
      </c>
      <c r="P234" s="2">
        <v>32</v>
      </c>
      <c r="Q234" s="3">
        <f t="shared" si="148"/>
        <v>0</v>
      </c>
      <c r="R234" s="3">
        <f t="shared" si="149"/>
        <v>0</v>
      </c>
      <c r="S234" s="3">
        <f t="shared" si="150"/>
        <v>0</v>
      </c>
      <c r="T234" s="3">
        <f t="shared" si="151"/>
        <v>0</v>
      </c>
      <c r="U234" s="3">
        <f t="shared" si="152"/>
        <v>0</v>
      </c>
      <c r="V234" s="3">
        <f t="shared" si="153"/>
        <v>0</v>
      </c>
      <c r="W234" s="3">
        <f t="shared" si="154"/>
        <v>0</v>
      </c>
      <c r="X234" s="3">
        <f t="shared" si="155"/>
        <v>2.6666666666666668E-2</v>
      </c>
      <c r="Y234" s="4">
        <f t="shared" si="156"/>
        <v>2.666666666666667</v>
      </c>
      <c r="Z234">
        <f t="shared" si="141"/>
        <v>0</v>
      </c>
      <c r="AA234">
        <f t="shared" si="142"/>
        <v>0.27919962773382967</v>
      </c>
      <c r="AB234" s="4">
        <f t="shared" si="140"/>
        <v>27.919962773382967</v>
      </c>
      <c r="AC234">
        <f t="shared" si="143"/>
        <v>0</v>
      </c>
      <c r="AD234">
        <f t="shared" si="144"/>
        <v>0</v>
      </c>
      <c r="AE234">
        <f t="shared" si="145"/>
        <v>0</v>
      </c>
      <c r="AF234">
        <f t="shared" si="146"/>
        <v>1200</v>
      </c>
      <c r="AG234">
        <f t="shared" si="147"/>
        <v>4298</v>
      </c>
    </row>
    <row r="235" spans="3:33" x14ac:dyDescent="0.25">
      <c r="C235" t="s">
        <v>43</v>
      </c>
      <c r="D235">
        <v>2</v>
      </c>
      <c r="E235" s="2">
        <v>11558</v>
      </c>
      <c r="F235" s="2">
        <v>9222</v>
      </c>
      <c r="G235" s="2">
        <v>5508430</v>
      </c>
      <c r="H235" s="2">
        <v>4245550</v>
      </c>
      <c r="I235" s="2">
        <v>3599</v>
      </c>
      <c r="J235" s="2">
        <v>3827</v>
      </c>
      <c r="K235" s="2">
        <v>4075330</v>
      </c>
      <c r="L235" s="2">
        <v>4491790</v>
      </c>
      <c r="M235" s="2">
        <v>7844</v>
      </c>
      <c r="N235" s="2">
        <v>8346</v>
      </c>
      <c r="O235" s="2">
        <v>115</v>
      </c>
      <c r="P235" s="2">
        <v>115</v>
      </c>
      <c r="Q235" s="3">
        <f t="shared" si="148"/>
        <v>-0.20211109188440912</v>
      </c>
      <c r="R235" s="3">
        <f t="shared" si="149"/>
        <v>-0.22926314757562505</v>
      </c>
      <c r="S235" s="3">
        <f t="shared" si="150"/>
        <v>6.3350930814115136E-2</v>
      </c>
      <c r="T235" s="3">
        <f t="shared" si="151"/>
        <v>0.10219049745664766</v>
      </c>
      <c r="U235" s="3">
        <f t="shared" si="152"/>
        <v>6.3997960224375428E-2</v>
      </c>
      <c r="V235" s="3">
        <f t="shared" si="153"/>
        <v>0</v>
      </c>
      <c r="W235" s="3">
        <f t="shared" si="154"/>
        <v>3.1953320366768546E-2</v>
      </c>
      <c r="X235" s="3">
        <f t="shared" si="155"/>
        <v>3.0049647243271492E-2</v>
      </c>
      <c r="Y235" s="4">
        <f t="shared" si="156"/>
        <v>-0.19036731234970544</v>
      </c>
      <c r="Z235">
        <f t="shared" si="141"/>
        <v>0.31138605295033744</v>
      </c>
      <c r="AA235">
        <f t="shared" si="142"/>
        <v>0.37181952662721895</v>
      </c>
      <c r="AB235" s="4">
        <f t="shared" si="140"/>
        <v>6.0433473676881508</v>
      </c>
      <c r="AC235">
        <f t="shared" si="143"/>
        <v>11558</v>
      </c>
      <c r="AD235">
        <f t="shared" si="144"/>
        <v>9222</v>
      </c>
      <c r="AE235">
        <f t="shared" si="145"/>
        <v>3599</v>
      </c>
      <c r="AF235">
        <f t="shared" si="146"/>
        <v>5027</v>
      </c>
      <c r="AG235">
        <f t="shared" si="147"/>
        <v>4298</v>
      </c>
    </row>
    <row r="236" spans="3:33" x14ac:dyDescent="0.25">
      <c r="C236" t="s">
        <v>43</v>
      </c>
      <c r="D236">
        <v>3</v>
      </c>
      <c r="E236" s="2">
        <v>10041</v>
      </c>
      <c r="F236" s="2">
        <v>12395</v>
      </c>
      <c r="G236" s="2">
        <v>3850610</v>
      </c>
      <c r="H236" s="2">
        <v>6751780</v>
      </c>
      <c r="I236" s="2">
        <v>5941</v>
      </c>
      <c r="J236" s="2">
        <v>7343</v>
      </c>
      <c r="K236" s="2">
        <v>6225530</v>
      </c>
      <c r="L236" s="2">
        <v>9233690</v>
      </c>
      <c r="M236" s="2">
        <v>11763</v>
      </c>
      <c r="N236" s="2">
        <v>13179</v>
      </c>
      <c r="O236" s="2">
        <v>181</v>
      </c>
      <c r="P236" s="2">
        <v>219</v>
      </c>
      <c r="Q236" s="3">
        <f t="shared" si="148"/>
        <v>0.23443880091624347</v>
      </c>
      <c r="R236" s="3">
        <f t="shared" si="149"/>
        <v>0.75343127452533487</v>
      </c>
      <c r="S236" s="3">
        <f t="shared" si="150"/>
        <v>0.23598720754081803</v>
      </c>
      <c r="T236" s="3">
        <f t="shared" si="151"/>
        <v>0.48319741451731812</v>
      </c>
      <c r="U236" s="3">
        <f t="shared" si="152"/>
        <v>0.12037745473093597</v>
      </c>
      <c r="V236" s="3">
        <f t="shared" si="153"/>
        <v>0.20994475138121538</v>
      </c>
      <c r="W236" s="3">
        <f t="shared" si="154"/>
        <v>3.0466251472816026E-2</v>
      </c>
      <c r="X236" s="3">
        <f t="shared" si="155"/>
        <v>2.9824322483998366E-2</v>
      </c>
      <c r="Y236" s="4">
        <f t="shared" si="156"/>
        <v>-6.4192898881765964E-2</v>
      </c>
      <c r="Z236">
        <f t="shared" si="141"/>
        <v>0.44168711514421966</v>
      </c>
      <c r="AA236">
        <f t="shared" si="142"/>
        <v>0.47732973181555083</v>
      </c>
      <c r="AB236" s="4">
        <f t="shared" si="140"/>
        <v>3.5642616671331173</v>
      </c>
      <c r="AC236">
        <f t="shared" si="143"/>
        <v>21599</v>
      </c>
      <c r="AD236">
        <f t="shared" si="144"/>
        <v>21617</v>
      </c>
      <c r="AE236">
        <f t="shared" si="145"/>
        <v>9540</v>
      </c>
      <c r="AF236">
        <f t="shared" si="146"/>
        <v>12370</v>
      </c>
      <c r="AG236">
        <f t="shared" si="147"/>
        <v>4298</v>
      </c>
    </row>
    <row r="237" spans="3:33" x14ac:dyDescent="0.25">
      <c r="C237" t="s">
        <v>43</v>
      </c>
      <c r="D237">
        <v>4</v>
      </c>
      <c r="E237" s="2">
        <v>13873</v>
      </c>
      <c r="F237" s="2">
        <v>12509</v>
      </c>
      <c r="G237" s="2">
        <v>6896670</v>
      </c>
      <c r="H237" s="2">
        <v>6342120</v>
      </c>
      <c r="I237" s="2">
        <v>9115</v>
      </c>
      <c r="J237" s="2">
        <v>9411</v>
      </c>
      <c r="K237" s="2">
        <v>10055080</v>
      </c>
      <c r="L237" s="2">
        <v>11876820</v>
      </c>
      <c r="M237" s="2">
        <v>16228</v>
      </c>
      <c r="N237" s="2">
        <v>15978</v>
      </c>
      <c r="O237" s="2">
        <v>293</v>
      </c>
      <c r="P237" s="2">
        <v>299</v>
      </c>
      <c r="Q237" s="3">
        <f t="shared" si="148"/>
        <v>-9.832047862754989E-2</v>
      </c>
      <c r="R237" s="3">
        <f t="shared" si="149"/>
        <v>-8.0408370996437384E-2</v>
      </c>
      <c r="S237" s="3">
        <f t="shared" si="150"/>
        <v>3.2473944048271974E-2</v>
      </c>
      <c r="T237" s="3">
        <f t="shared" si="151"/>
        <v>0.18117608213957515</v>
      </c>
      <c r="U237" s="3">
        <f t="shared" si="152"/>
        <v>-1.5405472023662825E-2</v>
      </c>
      <c r="V237" s="3">
        <f t="shared" si="153"/>
        <v>2.0477815699658786E-2</v>
      </c>
      <c r="W237" s="3">
        <f t="shared" si="154"/>
        <v>3.2144816236972025E-2</v>
      </c>
      <c r="X237" s="3">
        <f t="shared" si="155"/>
        <v>3.177133142067793E-2</v>
      </c>
      <c r="Y237" s="4">
        <f t="shared" si="156"/>
        <v>-3.7348481629409513E-2</v>
      </c>
      <c r="Z237">
        <f t="shared" si="141"/>
        <v>0.52590775823184488</v>
      </c>
      <c r="AA237">
        <f t="shared" si="142"/>
        <v>0.56685925463252129</v>
      </c>
      <c r="AB237" s="4">
        <f t="shared" si="140"/>
        <v>4.0951496400676408</v>
      </c>
      <c r="AC237">
        <f t="shared" si="143"/>
        <v>35472</v>
      </c>
      <c r="AD237">
        <f t="shared" si="144"/>
        <v>34126</v>
      </c>
      <c r="AE237">
        <f t="shared" si="145"/>
        <v>18655</v>
      </c>
      <c r="AF237">
        <f t="shared" si="146"/>
        <v>21781</v>
      </c>
      <c r="AG237">
        <f t="shared" si="147"/>
        <v>4298</v>
      </c>
    </row>
    <row r="238" spans="3:33" x14ac:dyDescent="0.25">
      <c r="C238" t="s">
        <v>43</v>
      </c>
      <c r="D238">
        <v>5</v>
      </c>
      <c r="E238" s="2">
        <v>0</v>
      </c>
      <c r="F238" s="2">
        <v>0</v>
      </c>
      <c r="G238" s="2">
        <v>0</v>
      </c>
      <c r="H238" s="2">
        <v>0</v>
      </c>
      <c r="I238" s="2">
        <v>5968</v>
      </c>
      <c r="J238" s="2">
        <v>6285</v>
      </c>
      <c r="K238" s="2">
        <v>6821540</v>
      </c>
      <c r="L238" s="2">
        <v>8028440</v>
      </c>
      <c r="M238" s="2">
        <v>10074</v>
      </c>
      <c r="N238" s="2">
        <v>9510</v>
      </c>
      <c r="O238" s="2">
        <v>186</v>
      </c>
      <c r="P238" s="2">
        <v>183</v>
      </c>
      <c r="Q238" s="3">
        <f t="shared" si="148"/>
        <v>0</v>
      </c>
      <c r="R238" s="3">
        <f t="shared" si="149"/>
        <v>0</v>
      </c>
      <c r="S238" s="3">
        <f t="shared" si="150"/>
        <v>5.3116621983914314E-2</v>
      </c>
      <c r="T238" s="3">
        <f t="shared" si="151"/>
        <v>0.17692485860963947</v>
      </c>
      <c r="U238" s="3">
        <f t="shared" si="152"/>
        <v>-5.5985705777248373E-2</v>
      </c>
      <c r="V238" s="3">
        <f t="shared" si="153"/>
        <v>-1.6129032258064502E-2</v>
      </c>
      <c r="W238" s="3">
        <f t="shared" si="154"/>
        <v>3.1166219839142091E-2</v>
      </c>
      <c r="X238" s="3">
        <f t="shared" si="155"/>
        <v>2.9116945107398567E-2</v>
      </c>
      <c r="Y238" s="4">
        <f t="shared" si="156"/>
        <v>-0.20492747317435236</v>
      </c>
      <c r="Z238">
        <f t="shared" ref="Z238:Z252" si="157">IFERROR(AE238/AC238,0)</f>
        <v>0.6941531348669373</v>
      </c>
      <c r="AA238">
        <f t="shared" ref="AA238:AA252" si="158">IFERROR(AF238/($AG238+AD238),0)</f>
        <v>0.73042889860503857</v>
      </c>
      <c r="AB238" s="4">
        <f t="shared" si="140"/>
        <v>3.6275763738101263</v>
      </c>
      <c r="AC238">
        <f t="shared" ref="AC238:AC245" si="159">SUMIFS(E$174:E$245,$C$174:$C$245,$C238,$D$174:$D$245,"&lt;="&amp;$D238)</f>
        <v>35472</v>
      </c>
      <c r="AD238">
        <f t="shared" ref="AD238:AD245" si="160">SUMIFS(F$174:F$245,$C$174:$C$245,$C238,$D$174:$D$245,"&lt;="&amp;$D238)</f>
        <v>34126</v>
      </c>
      <c r="AE238">
        <f t="shared" ref="AE238:AE245" si="161">SUMIFS(I$174:I$245,$C$174:$C$245,$C238,$D$174:$D$245,"&lt;="&amp;$D238)</f>
        <v>24623</v>
      </c>
      <c r="AF238">
        <f t="shared" ref="AF238:AF245" si="162">SUMIFS(J$174:J$245,$C$174:$C$245,$C238,$D$174:$D$245,"&lt;="&amp;$D238)</f>
        <v>28066</v>
      </c>
      <c r="AG238">
        <f t="shared" ref="AG238:AG251" si="163">SUMIFS(M$174:M$245,$C$174:$C$245,$C238,$D$174:$D$245,12)</f>
        <v>4298</v>
      </c>
    </row>
    <row r="239" spans="3:33" x14ac:dyDescent="0.25">
      <c r="C239" t="s">
        <v>43</v>
      </c>
      <c r="D239">
        <v>6</v>
      </c>
      <c r="E239" s="2">
        <v>0</v>
      </c>
      <c r="F239" s="2">
        <v>0</v>
      </c>
      <c r="G239" s="2">
        <v>0</v>
      </c>
      <c r="H239" s="2">
        <v>0</v>
      </c>
      <c r="I239" s="2">
        <v>4440</v>
      </c>
      <c r="J239" s="2">
        <v>4520</v>
      </c>
      <c r="K239" s="2">
        <v>5012090</v>
      </c>
      <c r="L239" s="2">
        <v>5753590</v>
      </c>
      <c r="M239" s="2">
        <v>5500</v>
      </c>
      <c r="N239" s="2">
        <v>4855</v>
      </c>
      <c r="O239" s="2">
        <v>134</v>
      </c>
      <c r="P239" s="2">
        <v>135</v>
      </c>
      <c r="Q239" s="3">
        <f t="shared" si="148"/>
        <v>0</v>
      </c>
      <c r="R239" s="3">
        <f t="shared" si="149"/>
        <v>0</v>
      </c>
      <c r="S239" s="3">
        <f t="shared" si="150"/>
        <v>1.8018018018018056E-2</v>
      </c>
      <c r="T239" s="3">
        <f t="shared" si="151"/>
        <v>0.14794227557765316</v>
      </c>
      <c r="U239" s="3">
        <f t="shared" si="152"/>
        <v>-0.11727272727272731</v>
      </c>
      <c r="V239" s="3">
        <f t="shared" si="153"/>
        <v>7.4626865671640896E-3</v>
      </c>
      <c r="W239" s="3">
        <f t="shared" si="154"/>
        <v>3.0180180180180181E-2</v>
      </c>
      <c r="X239" s="3">
        <f t="shared" si="155"/>
        <v>2.9867256637168143E-2</v>
      </c>
      <c r="Y239" s="4">
        <f t="shared" si="156"/>
        <v>-3.1292354301203779E-2</v>
      </c>
      <c r="Z239">
        <f t="shared" si="157"/>
        <v>0.81932228236355431</v>
      </c>
      <c r="AA239">
        <f t="shared" si="158"/>
        <v>0.8480637101811368</v>
      </c>
      <c r="AB239" s="4">
        <f t="shared" ref="AB239:AB252" si="164">IFERROR((AA239-Z239)*100,0)</f>
        <v>2.8741427817582488</v>
      </c>
      <c r="AC239">
        <f t="shared" si="159"/>
        <v>35472</v>
      </c>
      <c r="AD239">
        <f t="shared" si="160"/>
        <v>34126</v>
      </c>
      <c r="AE239">
        <f t="shared" si="161"/>
        <v>29063</v>
      </c>
      <c r="AF239">
        <f t="shared" si="162"/>
        <v>32586</v>
      </c>
      <c r="AG239">
        <f t="shared" si="163"/>
        <v>4298</v>
      </c>
    </row>
    <row r="240" spans="3:33" x14ac:dyDescent="0.25">
      <c r="C240" t="s">
        <v>43</v>
      </c>
      <c r="D240">
        <v>7</v>
      </c>
      <c r="E240" s="2">
        <v>0</v>
      </c>
      <c r="F240" s="2">
        <v>0</v>
      </c>
      <c r="G240" s="2">
        <v>0</v>
      </c>
      <c r="H240" s="2">
        <v>0</v>
      </c>
      <c r="I240" s="2">
        <v>2166</v>
      </c>
      <c r="J240" s="2">
        <v>2215</v>
      </c>
      <c r="K240" s="2">
        <v>2583310</v>
      </c>
      <c r="L240" s="2">
        <v>2847130</v>
      </c>
      <c r="M240" s="2">
        <v>3265</v>
      </c>
      <c r="N240" s="2">
        <v>2573</v>
      </c>
      <c r="O240" s="2">
        <v>69</v>
      </c>
      <c r="P240" s="2">
        <v>67</v>
      </c>
      <c r="Q240" s="3">
        <f t="shared" si="148"/>
        <v>0</v>
      </c>
      <c r="R240" s="3">
        <f t="shared" si="149"/>
        <v>0</v>
      </c>
      <c r="S240" s="3">
        <f t="shared" si="150"/>
        <v>2.2622345337026672E-2</v>
      </c>
      <c r="T240" s="3">
        <f t="shared" si="151"/>
        <v>0.10212479338523051</v>
      </c>
      <c r="U240" s="3">
        <f t="shared" si="152"/>
        <v>-0.2119448698315467</v>
      </c>
      <c r="V240" s="3">
        <f t="shared" si="153"/>
        <v>-2.8985507246376829E-2</v>
      </c>
      <c r="W240" s="3">
        <f t="shared" si="154"/>
        <v>3.1855955678670361E-2</v>
      </c>
      <c r="X240" s="3">
        <f t="shared" si="155"/>
        <v>3.0248306997742665E-2</v>
      </c>
      <c r="Y240" s="4">
        <f t="shared" si="156"/>
        <v>-0.16076486809276958</v>
      </c>
      <c r="Z240">
        <f t="shared" si="157"/>
        <v>0.88038452864230943</v>
      </c>
      <c r="AA240">
        <f t="shared" si="158"/>
        <v>0.90570997293358313</v>
      </c>
      <c r="AB240" s="4">
        <f t="shared" si="164"/>
        <v>2.5325444291273702</v>
      </c>
      <c r="AC240">
        <f t="shared" si="159"/>
        <v>35472</v>
      </c>
      <c r="AD240">
        <f t="shared" si="160"/>
        <v>34126</v>
      </c>
      <c r="AE240">
        <f t="shared" si="161"/>
        <v>31229</v>
      </c>
      <c r="AF240">
        <f t="shared" si="162"/>
        <v>34801</v>
      </c>
      <c r="AG240">
        <f t="shared" si="163"/>
        <v>4298</v>
      </c>
    </row>
    <row r="241" spans="2:33" x14ac:dyDescent="0.25">
      <c r="C241" t="s">
        <v>43</v>
      </c>
      <c r="D241">
        <v>8</v>
      </c>
      <c r="E241" s="2">
        <v>9143</v>
      </c>
      <c r="F241" s="2">
        <v>14470</v>
      </c>
      <c r="G241" s="2">
        <v>5514110</v>
      </c>
      <c r="H241" s="2">
        <v>7487490</v>
      </c>
      <c r="I241" s="2">
        <v>3704</v>
      </c>
      <c r="J241" s="2">
        <v>5619</v>
      </c>
      <c r="K241" s="2">
        <v>5258420</v>
      </c>
      <c r="L241" s="2">
        <v>7166690</v>
      </c>
      <c r="M241" s="2">
        <v>8588</v>
      </c>
      <c r="N241" s="2">
        <v>11256</v>
      </c>
      <c r="O241" s="2">
        <v>116</v>
      </c>
      <c r="P241" s="2">
        <v>168</v>
      </c>
      <c r="Q241" s="3">
        <f t="shared" si="148"/>
        <v>0.58263152138247842</v>
      </c>
      <c r="R241" s="3">
        <f t="shared" si="149"/>
        <v>0.35787824327044615</v>
      </c>
      <c r="S241" s="3">
        <f t="shared" si="150"/>
        <v>0.51700863930885532</v>
      </c>
      <c r="T241" s="3">
        <f t="shared" si="151"/>
        <v>0.3628979807622823</v>
      </c>
      <c r="U241" s="3">
        <f t="shared" si="152"/>
        <v>0.31066604564508626</v>
      </c>
      <c r="V241" s="3">
        <f t="shared" si="153"/>
        <v>0.44827586206896552</v>
      </c>
      <c r="W241" s="3">
        <f t="shared" si="154"/>
        <v>3.1317494600431962E-2</v>
      </c>
      <c r="X241" s="3">
        <f t="shared" si="155"/>
        <v>2.989855846235985E-2</v>
      </c>
      <c r="Y241" s="4">
        <f t="shared" si="156"/>
        <v>-0.14189361380721119</v>
      </c>
      <c r="Z241">
        <f t="shared" si="157"/>
        <v>0.78298778437745153</v>
      </c>
      <c r="AA241">
        <f t="shared" si="158"/>
        <v>0.76416984913222674</v>
      </c>
      <c r="AB241" s="4">
        <f t="shared" si="164"/>
        <v>-1.8817935245224793</v>
      </c>
      <c r="AC241">
        <f t="shared" si="159"/>
        <v>44615</v>
      </c>
      <c r="AD241">
        <f t="shared" si="160"/>
        <v>48596</v>
      </c>
      <c r="AE241">
        <f t="shared" si="161"/>
        <v>34933</v>
      </c>
      <c r="AF241">
        <f t="shared" si="162"/>
        <v>40420</v>
      </c>
      <c r="AG241">
        <f t="shared" si="163"/>
        <v>4298</v>
      </c>
    </row>
    <row r="242" spans="2:33" x14ac:dyDescent="0.25">
      <c r="C242" t="s">
        <v>43</v>
      </c>
      <c r="D242">
        <v>9</v>
      </c>
      <c r="E242" s="2">
        <v>14150</v>
      </c>
      <c r="F242" s="2">
        <v>12274</v>
      </c>
      <c r="G242" s="2">
        <v>6992630</v>
      </c>
      <c r="H242" s="2">
        <v>5566160</v>
      </c>
      <c r="I242" s="2">
        <v>7832</v>
      </c>
      <c r="J242" s="2">
        <v>8719</v>
      </c>
      <c r="K242" s="2">
        <v>9921520</v>
      </c>
      <c r="L242" s="2">
        <v>10330480</v>
      </c>
      <c r="M242" s="2">
        <v>14667</v>
      </c>
      <c r="N242" s="2">
        <v>14567</v>
      </c>
      <c r="O242" s="2">
        <v>239</v>
      </c>
      <c r="P242" s="2">
        <v>244</v>
      </c>
      <c r="Q242" s="3">
        <f t="shared" si="148"/>
        <v>-0.13257950530035334</v>
      </c>
      <c r="R242" s="3">
        <f t="shared" si="149"/>
        <v>-0.20399620743554281</v>
      </c>
      <c r="S242" s="3">
        <f t="shared" si="150"/>
        <v>0.11325331971399377</v>
      </c>
      <c r="T242" s="3">
        <f t="shared" si="151"/>
        <v>4.1219490561930083E-2</v>
      </c>
      <c r="U242" s="3">
        <f t="shared" si="152"/>
        <v>-6.8180268630257945E-3</v>
      </c>
      <c r="V242" s="3">
        <f t="shared" si="153"/>
        <v>2.0920502092050208E-2</v>
      </c>
      <c r="W242" s="3">
        <f t="shared" si="154"/>
        <v>3.0515832482124618E-2</v>
      </c>
      <c r="X242" s="3">
        <f t="shared" si="155"/>
        <v>2.7984860649157013E-2</v>
      </c>
      <c r="Y242" s="4">
        <f t="shared" si="156"/>
        <v>-0.25309718329676045</v>
      </c>
      <c r="Z242">
        <f t="shared" si="157"/>
        <v>0.72772909044499279</v>
      </c>
      <c r="AA242">
        <f t="shared" si="158"/>
        <v>0.75403572305425981</v>
      </c>
      <c r="AB242" s="4">
        <f t="shared" si="164"/>
        <v>2.6306632609267022</v>
      </c>
      <c r="AC242">
        <f t="shared" si="159"/>
        <v>58765</v>
      </c>
      <c r="AD242">
        <f t="shared" si="160"/>
        <v>60870</v>
      </c>
      <c r="AE242">
        <f t="shared" si="161"/>
        <v>42765</v>
      </c>
      <c r="AF242">
        <f t="shared" si="162"/>
        <v>49139</v>
      </c>
      <c r="AG242">
        <f t="shared" si="163"/>
        <v>4298</v>
      </c>
    </row>
    <row r="243" spans="2:33" x14ac:dyDescent="0.25">
      <c r="C243" t="s">
        <v>43</v>
      </c>
      <c r="D243">
        <v>10</v>
      </c>
      <c r="E243" s="2">
        <v>12463</v>
      </c>
      <c r="F243" s="2">
        <v>13531</v>
      </c>
      <c r="G243" s="2">
        <v>5525570</v>
      </c>
      <c r="H243" s="2">
        <v>7043090</v>
      </c>
      <c r="I243" s="2">
        <v>10356</v>
      </c>
      <c r="J243" s="2">
        <v>11495</v>
      </c>
      <c r="K243" s="2">
        <v>12158970</v>
      </c>
      <c r="L243" s="2">
        <v>13948960</v>
      </c>
      <c r="M243" s="2">
        <v>16472</v>
      </c>
      <c r="N243" s="2">
        <v>16284</v>
      </c>
      <c r="O243" s="2">
        <v>302</v>
      </c>
      <c r="P243" s="2">
        <v>319</v>
      </c>
      <c r="Q243" s="3">
        <f t="shared" si="148"/>
        <v>8.5693653213511967E-2</v>
      </c>
      <c r="R243" s="3">
        <f t="shared" si="149"/>
        <v>0.2746359199141446</v>
      </c>
      <c r="S243" s="3">
        <f t="shared" si="150"/>
        <v>0.1099845500193124</v>
      </c>
      <c r="T243" s="3">
        <f t="shared" si="151"/>
        <v>0.14721559474198886</v>
      </c>
      <c r="U243" s="3">
        <f t="shared" si="152"/>
        <v>-1.1413307430791608E-2</v>
      </c>
      <c r="V243" s="3">
        <f t="shared" si="153"/>
        <v>5.6291390728476776E-2</v>
      </c>
      <c r="W243" s="3">
        <f t="shared" si="154"/>
        <v>2.9161838547701817E-2</v>
      </c>
      <c r="X243" s="3">
        <f t="shared" si="155"/>
        <v>2.7751196172248804E-2</v>
      </c>
      <c r="Y243" s="4">
        <f t="shared" si="156"/>
        <v>-0.14106423754530126</v>
      </c>
      <c r="Z243">
        <f t="shared" si="157"/>
        <v>0.74578817319031843</v>
      </c>
      <c r="AA243">
        <f t="shared" si="158"/>
        <v>0.77045451657581421</v>
      </c>
      <c r="AB243" s="4">
        <f t="shared" si="164"/>
        <v>2.4666343385495781</v>
      </c>
      <c r="AC243">
        <f t="shared" si="159"/>
        <v>71228</v>
      </c>
      <c r="AD243">
        <f t="shared" si="160"/>
        <v>74401</v>
      </c>
      <c r="AE243">
        <f t="shared" si="161"/>
        <v>53121</v>
      </c>
      <c r="AF243">
        <f t="shared" si="162"/>
        <v>60634</v>
      </c>
      <c r="AG243">
        <f t="shared" si="163"/>
        <v>4298</v>
      </c>
    </row>
    <row r="244" spans="2:33" x14ac:dyDescent="0.25">
      <c r="C244" t="s">
        <v>43</v>
      </c>
      <c r="D244">
        <v>11</v>
      </c>
      <c r="E244" s="2">
        <v>0</v>
      </c>
      <c r="F244" s="2">
        <v>0</v>
      </c>
      <c r="G244" s="2">
        <v>0</v>
      </c>
      <c r="H244" s="2">
        <v>0</v>
      </c>
      <c r="I244" s="2">
        <v>7477</v>
      </c>
      <c r="J244" s="2">
        <v>7603</v>
      </c>
      <c r="K244" s="2">
        <v>8944850</v>
      </c>
      <c r="L244" s="2">
        <v>9511460</v>
      </c>
      <c r="M244" s="2">
        <v>8762</v>
      </c>
      <c r="N244" s="2">
        <v>8457</v>
      </c>
      <c r="O244" s="2">
        <v>233</v>
      </c>
      <c r="P244" s="2">
        <v>224</v>
      </c>
      <c r="Q244" s="3">
        <f t="shared" si="148"/>
        <v>0</v>
      </c>
      <c r="R244" s="3">
        <f t="shared" si="149"/>
        <v>0</v>
      </c>
      <c r="S244" s="3">
        <f t="shared" si="150"/>
        <v>1.6851678480674037E-2</v>
      </c>
      <c r="T244" s="3">
        <f t="shared" si="151"/>
        <v>6.3344829706479144E-2</v>
      </c>
      <c r="U244" s="3">
        <f t="shared" si="152"/>
        <v>-3.4809404245606079E-2</v>
      </c>
      <c r="V244" s="3">
        <f t="shared" si="153"/>
        <v>-3.8626609442060089E-2</v>
      </c>
      <c r="W244" s="3">
        <f t="shared" si="154"/>
        <v>3.1162230841246488E-2</v>
      </c>
      <c r="X244" s="3">
        <f t="shared" si="155"/>
        <v>2.9462054452189926E-2</v>
      </c>
      <c r="Y244" s="4">
        <f t="shared" si="156"/>
        <v>-0.17001763890565624</v>
      </c>
      <c r="Z244">
        <f t="shared" si="157"/>
        <v>0.85076093671028252</v>
      </c>
      <c r="AA244">
        <f t="shared" si="158"/>
        <v>0.86706311388963009</v>
      </c>
      <c r="AB244" s="4">
        <f t="shared" si="164"/>
        <v>1.6302177179347566</v>
      </c>
      <c r="AC244">
        <f t="shared" si="159"/>
        <v>71228</v>
      </c>
      <c r="AD244">
        <f t="shared" si="160"/>
        <v>74401</v>
      </c>
      <c r="AE244">
        <f t="shared" si="161"/>
        <v>60598</v>
      </c>
      <c r="AF244">
        <f t="shared" si="162"/>
        <v>68237</v>
      </c>
      <c r="AG244">
        <f t="shared" si="163"/>
        <v>4298</v>
      </c>
    </row>
    <row r="245" spans="2:33" x14ac:dyDescent="0.25">
      <c r="C245" t="s">
        <v>43</v>
      </c>
      <c r="D245">
        <v>12</v>
      </c>
      <c r="E245" s="2">
        <v>0</v>
      </c>
      <c r="F245" s="2">
        <v>0</v>
      </c>
      <c r="G245" s="2">
        <v>0</v>
      </c>
      <c r="H245" s="2">
        <v>0</v>
      </c>
      <c r="I245" s="2">
        <v>4339</v>
      </c>
      <c r="J245" s="2">
        <v>4524</v>
      </c>
      <c r="K245" s="2">
        <v>5269220</v>
      </c>
      <c r="L245" s="2">
        <v>5665530</v>
      </c>
      <c r="M245" s="2">
        <v>4298</v>
      </c>
      <c r="N245" s="2">
        <v>3792</v>
      </c>
      <c r="O245" s="2">
        <v>125</v>
      </c>
      <c r="P245" s="2">
        <v>141</v>
      </c>
      <c r="Q245" s="3">
        <f t="shared" si="148"/>
        <v>0</v>
      </c>
      <c r="R245" s="3">
        <f t="shared" si="149"/>
        <v>0</v>
      </c>
      <c r="S245" s="3">
        <f t="shared" si="150"/>
        <v>4.2636552200967959E-2</v>
      </c>
      <c r="T245" s="3">
        <f t="shared" si="151"/>
        <v>7.5212270506830325E-2</v>
      </c>
      <c r="U245" s="3">
        <f t="shared" si="152"/>
        <v>-0.11772917636109814</v>
      </c>
      <c r="V245" s="3">
        <f t="shared" si="153"/>
        <v>0.12799999999999989</v>
      </c>
      <c r="W245" s="3">
        <f t="shared" si="154"/>
        <v>2.8808481216870248E-2</v>
      </c>
      <c r="X245" s="3">
        <f t="shared" si="155"/>
        <v>3.1167108753315648E-2</v>
      </c>
      <c r="Y245" s="4">
        <f t="shared" si="156"/>
        <v>0.23586275364454007</v>
      </c>
      <c r="Z245">
        <f t="shared" si="157"/>
        <v>0.91167799180097719</v>
      </c>
      <c r="AA245">
        <f t="shared" si="158"/>
        <v>0.92454796121932936</v>
      </c>
      <c r="AB245" s="4">
        <f t="shared" si="164"/>
        <v>1.2869969418352167</v>
      </c>
      <c r="AC245">
        <f t="shared" si="159"/>
        <v>71228</v>
      </c>
      <c r="AD245">
        <f t="shared" si="160"/>
        <v>74401</v>
      </c>
      <c r="AE245">
        <f t="shared" si="161"/>
        <v>64937</v>
      </c>
      <c r="AF245">
        <f t="shared" si="162"/>
        <v>72761</v>
      </c>
      <c r="AG245">
        <f t="shared" si="163"/>
        <v>4298</v>
      </c>
    </row>
    <row r="246" spans="2:33" x14ac:dyDescent="0.25">
      <c r="B246" t="str">
        <f t="shared" ref="B246:B252" si="165">C246</f>
        <v>DACH</v>
      </c>
      <c r="C246" s="11" t="s">
        <v>38</v>
      </c>
      <c r="D246" s="12"/>
      <c r="E246" s="13">
        <f t="shared" ref="E246:P251" si="166">SUMIF($C$174:$C$245,$C246,E$174:E$245)</f>
        <v>81762</v>
      </c>
      <c r="F246" s="13">
        <f t="shared" si="166"/>
        <v>82705</v>
      </c>
      <c r="G246" s="13">
        <f t="shared" si="166"/>
        <v>39425340</v>
      </c>
      <c r="H246" s="13">
        <f t="shared" si="166"/>
        <v>41048180</v>
      </c>
      <c r="I246" s="13">
        <f t="shared" si="166"/>
        <v>73062</v>
      </c>
      <c r="J246" s="13">
        <f t="shared" si="166"/>
        <v>76217</v>
      </c>
      <c r="K246" s="13">
        <f t="shared" si="166"/>
        <v>85741830</v>
      </c>
      <c r="L246" s="13">
        <f t="shared" si="166"/>
        <v>91877120</v>
      </c>
      <c r="M246" s="13">
        <f t="shared" si="166"/>
        <v>114193</v>
      </c>
      <c r="N246" s="13">
        <f t="shared" si="166"/>
        <v>155246</v>
      </c>
      <c r="O246" s="13">
        <f t="shared" si="166"/>
        <v>2813</v>
      </c>
      <c r="P246" s="13">
        <f t="shared" si="166"/>
        <v>2930</v>
      </c>
      <c r="Q246" s="14">
        <f t="shared" ref="Q246:Q252" si="167">IFERROR(F246/E246-1,0)</f>
        <v>1.1533475208532096E-2</v>
      </c>
      <c r="R246" s="14">
        <f t="shared" ref="R246:R252" si="168">IFERROR(H246/G246-1,0)</f>
        <v>4.1162359031019058E-2</v>
      </c>
      <c r="S246" s="14">
        <f t="shared" ref="S246:S252" si="169">IFERROR(J246/I246-1,0)</f>
        <v>4.318250253209599E-2</v>
      </c>
      <c r="T246" s="14">
        <f t="shared" ref="T246:T252" si="170">IFERROR(L246/K246-1,0)</f>
        <v>7.155538900907521E-2</v>
      </c>
      <c r="U246" s="14">
        <f t="shared" ref="U246:U252" si="171">IFERROR(N246/M246-1,0)</f>
        <v>0.35950539875473986</v>
      </c>
      <c r="V246" s="14">
        <f t="shared" ref="V246:V252" si="172">IFERROR(P246/O246-1,0)</f>
        <v>4.1592605758976164E-2</v>
      </c>
      <c r="W246" s="14">
        <f t="shared" ref="W246:X252" si="173">IFERROR(O246/I246,0)</f>
        <v>3.8501546631627935E-2</v>
      </c>
      <c r="X246" s="14">
        <f t="shared" si="173"/>
        <v>3.8442867076898854E-2</v>
      </c>
      <c r="Y246" s="15">
        <f t="shared" ref="Y246:Y252" si="174">IFERROR((X246-W246)*100,0)</f>
        <v>-5.8679554729081096E-3</v>
      </c>
      <c r="Z246" s="14">
        <f t="shared" si="157"/>
        <v>0.89359360093931162</v>
      </c>
      <c r="AA246" s="16">
        <f t="shared" si="158"/>
        <v>0.86031470110167962</v>
      </c>
      <c r="AB246" s="4">
        <f t="shared" si="164"/>
        <v>-3.3278899837631992</v>
      </c>
      <c r="AC246" s="31">
        <f t="shared" ref="AC246:AD251" si="175">SUMIFS(E$174:E$245,$C$174:$C$245,$C246)</f>
        <v>81762</v>
      </c>
      <c r="AD246" s="31">
        <f t="shared" si="175"/>
        <v>82705</v>
      </c>
      <c r="AE246" s="31">
        <f t="shared" ref="AE246:AF251" si="176">SUMIFS(I$174:I$245,$C$174:$C$245,$C246)</f>
        <v>73062</v>
      </c>
      <c r="AF246" s="31">
        <f t="shared" si="176"/>
        <v>76217</v>
      </c>
      <c r="AG246" s="31">
        <f t="shared" si="163"/>
        <v>5887</v>
      </c>
    </row>
    <row r="247" spans="2:33" x14ac:dyDescent="0.25">
      <c r="B247" t="str">
        <f t="shared" si="165"/>
        <v>France and Benelux</v>
      </c>
      <c r="C247" s="11" t="s">
        <v>39</v>
      </c>
      <c r="D247" s="12"/>
      <c r="E247" s="13">
        <f t="shared" si="166"/>
        <v>78871</v>
      </c>
      <c r="F247" s="13">
        <f t="shared" si="166"/>
        <v>81631</v>
      </c>
      <c r="G247" s="13">
        <f t="shared" si="166"/>
        <v>38621590</v>
      </c>
      <c r="H247" s="13">
        <f t="shared" si="166"/>
        <v>41334010</v>
      </c>
      <c r="I247" s="13">
        <f t="shared" si="166"/>
        <v>71077</v>
      </c>
      <c r="J247" s="13">
        <f t="shared" si="166"/>
        <v>80250</v>
      </c>
      <c r="K247" s="13">
        <f t="shared" si="166"/>
        <v>85101950</v>
      </c>
      <c r="L247" s="13">
        <f t="shared" si="166"/>
        <v>100357300</v>
      </c>
      <c r="M247" s="13">
        <f t="shared" si="166"/>
        <v>125542</v>
      </c>
      <c r="N247" s="13">
        <f t="shared" si="166"/>
        <v>129913</v>
      </c>
      <c r="O247" s="13">
        <f t="shared" si="166"/>
        <v>2156</v>
      </c>
      <c r="P247" s="13">
        <f t="shared" si="166"/>
        <v>2433</v>
      </c>
      <c r="Q247" s="14">
        <f t="shared" si="167"/>
        <v>3.4993850718261443E-2</v>
      </c>
      <c r="R247" s="14">
        <f t="shared" si="168"/>
        <v>7.0230666319019974E-2</v>
      </c>
      <c r="S247" s="14">
        <f t="shared" si="169"/>
        <v>0.12905721963504369</v>
      </c>
      <c r="T247" s="14">
        <f t="shared" si="170"/>
        <v>0.17925969968960764</v>
      </c>
      <c r="U247" s="14">
        <f t="shared" si="171"/>
        <v>3.4817033343423009E-2</v>
      </c>
      <c r="V247" s="14">
        <f t="shared" si="172"/>
        <v>0.12847866419294984</v>
      </c>
      <c r="W247" s="14">
        <f t="shared" si="173"/>
        <v>3.0333300505086033E-2</v>
      </c>
      <c r="X247" s="14">
        <f t="shared" si="173"/>
        <v>3.0317757009345796E-2</v>
      </c>
      <c r="Y247" s="15">
        <f t="shared" si="174"/>
        <v>-1.5543495740236862E-3</v>
      </c>
      <c r="Z247" s="14">
        <f t="shared" si="157"/>
        <v>0.90118040851517034</v>
      </c>
      <c r="AA247" s="16">
        <f t="shared" si="158"/>
        <v>0.91957052332443368</v>
      </c>
      <c r="AB247" s="4">
        <f t="shared" si="164"/>
        <v>1.8390114809263336</v>
      </c>
      <c r="AC247" s="31">
        <f t="shared" si="175"/>
        <v>78871</v>
      </c>
      <c r="AD247" s="31">
        <f t="shared" si="175"/>
        <v>81631</v>
      </c>
      <c r="AE247" s="31">
        <f t="shared" si="176"/>
        <v>71077</v>
      </c>
      <c r="AF247" s="31">
        <f t="shared" si="176"/>
        <v>80250</v>
      </c>
      <c r="AG247" s="31">
        <f t="shared" si="163"/>
        <v>5638</v>
      </c>
    </row>
    <row r="248" spans="2:33" x14ac:dyDescent="0.25">
      <c r="B248" t="str">
        <f t="shared" si="165"/>
        <v>Iberia</v>
      </c>
      <c r="C248" s="11" t="s">
        <v>40</v>
      </c>
      <c r="D248" s="12"/>
      <c r="E248" s="13">
        <f t="shared" si="166"/>
        <v>48954</v>
      </c>
      <c r="F248" s="13">
        <f t="shared" si="166"/>
        <v>47610</v>
      </c>
      <c r="G248" s="13">
        <f t="shared" si="166"/>
        <v>26294440</v>
      </c>
      <c r="H248" s="13">
        <f t="shared" si="166"/>
        <v>25738720</v>
      </c>
      <c r="I248" s="13">
        <f t="shared" si="166"/>
        <v>39663</v>
      </c>
      <c r="J248" s="13">
        <f t="shared" si="166"/>
        <v>42272</v>
      </c>
      <c r="K248" s="13">
        <f t="shared" si="166"/>
        <v>52769090</v>
      </c>
      <c r="L248" s="13">
        <f t="shared" si="166"/>
        <v>55987170</v>
      </c>
      <c r="M248" s="13">
        <f t="shared" si="166"/>
        <v>93305</v>
      </c>
      <c r="N248" s="13">
        <f t="shared" si="166"/>
        <v>138912</v>
      </c>
      <c r="O248" s="13">
        <f t="shared" si="166"/>
        <v>2437</v>
      </c>
      <c r="P248" s="13">
        <f t="shared" si="166"/>
        <v>2470</v>
      </c>
      <c r="Q248" s="14">
        <f t="shared" si="167"/>
        <v>-2.7454344895207705E-2</v>
      </c>
      <c r="R248" s="14">
        <f t="shared" si="168"/>
        <v>-2.1134506002029374E-2</v>
      </c>
      <c r="S248" s="14">
        <f t="shared" si="169"/>
        <v>6.5779189672994898E-2</v>
      </c>
      <c r="T248" s="14">
        <f t="shared" si="170"/>
        <v>6.0984186007376762E-2</v>
      </c>
      <c r="U248" s="14">
        <f t="shared" si="171"/>
        <v>0.48879481271100156</v>
      </c>
      <c r="V248" s="14">
        <f t="shared" si="172"/>
        <v>1.3541239228559654E-2</v>
      </c>
      <c r="W248" s="14">
        <f t="shared" si="173"/>
        <v>6.1442654363008345E-2</v>
      </c>
      <c r="X248" s="14">
        <f t="shared" si="173"/>
        <v>5.8431112793338381E-2</v>
      </c>
      <c r="Y248" s="15">
        <f t="shared" si="174"/>
        <v>-0.30115415696699632</v>
      </c>
      <c r="Z248" s="14">
        <f t="shared" si="157"/>
        <v>0.81020958450790537</v>
      </c>
      <c r="AA248" s="16">
        <f t="shared" si="158"/>
        <v>0.77614571092831963</v>
      </c>
      <c r="AB248" s="4">
        <f t="shared" si="164"/>
        <v>-3.4063873579585735</v>
      </c>
      <c r="AC248" s="31">
        <f t="shared" si="175"/>
        <v>48954</v>
      </c>
      <c r="AD248" s="31">
        <f t="shared" si="175"/>
        <v>47610</v>
      </c>
      <c r="AE248" s="31">
        <f t="shared" si="176"/>
        <v>39663</v>
      </c>
      <c r="AF248" s="31">
        <f t="shared" si="176"/>
        <v>42272</v>
      </c>
      <c r="AG248" s="31">
        <f t="shared" si="163"/>
        <v>6854</v>
      </c>
    </row>
    <row r="249" spans="2:33" x14ac:dyDescent="0.25">
      <c r="B249" t="str">
        <f t="shared" si="165"/>
        <v>Nordics and Baltics</v>
      </c>
      <c r="C249" s="11" t="s">
        <v>41</v>
      </c>
      <c r="D249" s="12"/>
      <c r="E249" s="13">
        <f t="shared" si="166"/>
        <v>41922</v>
      </c>
      <c r="F249" s="13">
        <f t="shared" si="166"/>
        <v>39331</v>
      </c>
      <c r="G249" s="13">
        <f t="shared" si="166"/>
        <v>22538000</v>
      </c>
      <c r="H249" s="13">
        <f t="shared" si="166"/>
        <v>21179130</v>
      </c>
      <c r="I249" s="13">
        <f t="shared" si="166"/>
        <v>37385</v>
      </c>
      <c r="J249" s="13">
        <f t="shared" si="166"/>
        <v>35795</v>
      </c>
      <c r="K249" s="13">
        <f t="shared" si="166"/>
        <v>49346150</v>
      </c>
      <c r="L249" s="13">
        <f t="shared" si="166"/>
        <v>48086590</v>
      </c>
      <c r="M249" s="13">
        <f t="shared" si="166"/>
        <v>84408</v>
      </c>
      <c r="N249" s="13">
        <f t="shared" si="166"/>
        <v>85400</v>
      </c>
      <c r="O249" s="13">
        <f t="shared" si="166"/>
        <v>1127</v>
      </c>
      <c r="P249" s="13">
        <f t="shared" si="166"/>
        <v>1075</v>
      </c>
      <c r="Q249" s="14">
        <f t="shared" si="167"/>
        <v>-6.1805257382758438E-2</v>
      </c>
      <c r="R249" s="14">
        <f t="shared" si="168"/>
        <v>-6.0292395066110616E-2</v>
      </c>
      <c r="S249" s="14">
        <f t="shared" si="169"/>
        <v>-4.2530426641701258E-2</v>
      </c>
      <c r="T249" s="14">
        <f t="shared" si="170"/>
        <v>-2.5524990298128603E-2</v>
      </c>
      <c r="U249" s="14">
        <f t="shared" si="171"/>
        <v>1.1752440526964225E-2</v>
      </c>
      <c r="V249" s="14">
        <f t="shared" si="172"/>
        <v>-4.6140195208518198E-2</v>
      </c>
      <c r="W249" s="14">
        <f t="shared" si="173"/>
        <v>3.014578039320583E-2</v>
      </c>
      <c r="X249" s="14">
        <f t="shared" si="173"/>
        <v>3.0032127392093867E-2</v>
      </c>
      <c r="Y249" s="15">
        <f t="shared" si="174"/>
        <v>-1.1365300111196297E-2</v>
      </c>
      <c r="Z249" s="14">
        <f t="shared" si="157"/>
        <v>0.89177520156481083</v>
      </c>
      <c r="AA249" s="16">
        <f t="shared" si="158"/>
        <v>0.83748625441613445</v>
      </c>
      <c r="AB249" s="4">
        <f t="shared" si="164"/>
        <v>-5.4288947148676385</v>
      </c>
      <c r="AC249" s="31">
        <f t="shared" si="175"/>
        <v>41922</v>
      </c>
      <c r="AD249" s="31">
        <f t="shared" si="175"/>
        <v>39331</v>
      </c>
      <c r="AE249" s="31">
        <f t="shared" si="176"/>
        <v>37385</v>
      </c>
      <c r="AF249" s="31">
        <f t="shared" si="176"/>
        <v>35795</v>
      </c>
      <c r="AG249" s="31">
        <f t="shared" si="163"/>
        <v>3410</v>
      </c>
    </row>
    <row r="250" spans="2:33" x14ac:dyDescent="0.25">
      <c r="B250" t="str">
        <f t="shared" si="165"/>
        <v>Southern Europe</v>
      </c>
      <c r="C250" s="11" t="s">
        <v>42</v>
      </c>
      <c r="D250" s="12"/>
      <c r="E250" s="13">
        <f t="shared" si="166"/>
        <v>73399</v>
      </c>
      <c r="F250" s="13">
        <f t="shared" si="166"/>
        <v>75121</v>
      </c>
      <c r="G250" s="13">
        <f t="shared" si="166"/>
        <v>35183550</v>
      </c>
      <c r="H250" s="13">
        <f t="shared" si="166"/>
        <v>37334350</v>
      </c>
      <c r="I250" s="13">
        <f t="shared" si="166"/>
        <v>64787</v>
      </c>
      <c r="J250" s="13">
        <f t="shared" si="166"/>
        <v>73123</v>
      </c>
      <c r="K250" s="13">
        <f t="shared" si="166"/>
        <v>75708770</v>
      </c>
      <c r="L250" s="13">
        <f t="shared" si="166"/>
        <v>89280690</v>
      </c>
      <c r="M250" s="13">
        <f t="shared" si="166"/>
        <v>123794</v>
      </c>
      <c r="N250" s="13">
        <f t="shared" si="166"/>
        <v>140970</v>
      </c>
      <c r="O250" s="13">
        <f t="shared" si="166"/>
        <v>1767</v>
      </c>
      <c r="P250" s="13">
        <f t="shared" si="166"/>
        <v>2111</v>
      </c>
      <c r="Q250" s="14">
        <f t="shared" si="167"/>
        <v>2.3460810092780449E-2</v>
      </c>
      <c r="R250" s="14">
        <f t="shared" si="168"/>
        <v>6.1130840975399003E-2</v>
      </c>
      <c r="S250" s="14">
        <f t="shared" si="169"/>
        <v>0.1286677882908609</v>
      </c>
      <c r="T250" s="14">
        <f t="shared" si="170"/>
        <v>0.17926483285886174</v>
      </c>
      <c r="U250" s="14">
        <f t="shared" si="171"/>
        <v>0.13874662746175104</v>
      </c>
      <c r="V250" s="14">
        <f t="shared" si="172"/>
        <v>0.19468024900962089</v>
      </c>
      <c r="W250" s="14">
        <f t="shared" si="173"/>
        <v>2.7273990152345377E-2</v>
      </c>
      <c r="X250" s="14">
        <f t="shared" si="173"/>
        <v>2.8869165652393912E-2</v>
      </c>
      <c r="Y250" s="15">
        <f t="shared" si="174"/>
        <v>0.15951755000485346</v>
      </c>
      <c r="Z250" s="14">
        <f t="shared" si="157"/>
        <v>0.8826687012084633</v>
      </c>
      <c r="AA250" s="16">
        <f t="shared" si="158"/>
        <v>0.89211380328428858</v>
      </c>
      <c r="AB250" s="4">
        <f t="shared" si="164"/>
        <v>0.94451020758252735</v>
      </c>
      <c r="AC250" s="31">
        <f t="shared" si="175"/>
        <v>73399</v>
      </c>
      <c r="AD250" s="31">
        <f t="shared" si="175"/>
        <v>75121</v>
      </c>
      <c r="AE250" s="31">
        <f t="shared" si="176"/>
        <v>64787</v>
      </c>
      <c r="AF250" s="31">
        <f t="shared" si="176"/>
        <v>73123</v>
      </c>
      <c r="AG250" s="31">
        <f t="shared" si="163"/>
        <v>6845</v>
      </c>
    </row>
    <row r="251" spans="2:33" x14ac:dyDescent="0.25">
      <c r="B251" t="str">
        <f t="shared" si="165"/>
        <v>UK and Ireland</v>
      </c>
      <c r="C251" s="11" t="s">
        <v>43</v>
      </c>
      <c r="D251" s="12"/>
      <c r="E251" s="13">
        <f t="shared" si="166"/>
        <v>71228</v>
      </c>
      <c r="F251" s="13">
        <f t="shared" si="166"/>
        <v>74401</v>
      </c>
      <c r="G251" s="13">
        <f t="shared" si="166"/>
        <v>34288020</v>
      </c>
      <c r="H251" s="13">
        <f t="shared" si="166"/>
        <v>37436190</v>
      </c>
      <c r="I251" s="13">
        <f t="shared" si="166"/>
        <v>64937</v>
      </c>
      <c r="J251" s="13">
        <f t="shared" si="166"/>
        <v>72761</v>
      </c>
      <c r="K251" s="13">
        <f t="shared" si="166"/>
        <v>76325860</v>
      </c>
      <c r="L251" s="13">
        <f t="shared" si="166"/>
        <v>90383910</v>
      </c>
      <c r="M251" s="13">
        <f t="shared" si="166"/>
        <v>107461</v>
      </c>
      <c r="N251" s="13">
        <f t="shared" si="166"/>
        <v>111863</v>
      </c>
      <c r="O251" s="13">
        <f t="shared" si="166"/>
        <v>1993</v>
      </c>
      <c r="P251" s="13">
        <f t="shared" si="166"/>
        <v>2146</v>
      </c>
      <c r="Q251" s="14">
        <f t="shared" si="167"/>
        <v>4.4547088223732212E-2</v>
      </c>
      <c r="R251" s="14">
        <f t="shared" si="168"/>
        <v>9.1815450410959842E-2</v>
      </c>
      <c r="S251" s="14">
        <f t="shared" si="169"/>
        <v>0.12048600951691646</v>
      </c>
      <c r="T251" s="14">
        <f t="shared" si="170"/>
        <v>0.18418462628524601</v>
      </c>
      <c r="U251" s="14">
        <f t="shared" si="171"/>
        <v>4.0963698458045261E-2</v>
      </c>
      <c r="V251" s="14">
        <f t="shared" si="172"/>
        <v>7.6768690416457508E-2</v>
      </c>
      <c r="W251" s="14">
        <f t="shared" si="173"/>
        <v>3.0691285399695088E-2</v>
      </c>
      <c r="X251" s="14">
        <f t="shared" si="173"/>
        <v>2.949382223993623E-2</v>
      </c>
      <c r="Y251" s="15">
        <f t="shared" si="174"/>
        <v>-0.11974631597588582</v>
      </c>
      <c r="Z251" s="14">
        <f t="shared" si="157"/>
        <v>0.91167799180097719</v>
      </c>
      <c r="AA251" s="16">
        <f t="shared" si="158"/>
        <v>0.92454796121932936</v>
      </c>
      <c r="AB251" s="4">
        <f t="shared" si="164"/>
        <v>1.2869969418352167</v>
      </c>
      <c r="AC251" s="31">
        <f t="shared" si="175"/>
        <v>71228</v>
      </c>
      <c r="AD251" s="31">
        <f t="shared" si="175"/>
        <v>74401</v>
      </c>
      <c r="AE251" s="31">
        <f t="shared" si="176"/>
        <v>64937</v>
      </c>
      <c r="AF251" s="31">
        <f t="shared" si="176"/>
        <v>72761</v>
      </c>
      <c r="AG251" s="31">
        <f t="shared" si="163"/>
        <v>4298</v>
      </c>
    </row>
    <row r="252" spans="2:33" x14ac:dyDescent="0.25">
      <c r="B252" t="str">
        <f t="shared" si="165"/>
        <v>TOTAL</v>
      </c>
      <c r="C252" s="23" t="s">
        <v>22</v>
      </c>
      <c r="D252" s="24"/>
      <c r="E252" s="25">
        <f t="shared" ref="E252:P252" si="177">SUM(E246:E251)</f>
        <v>396136</v>
      </c>
      <c r="F252" s="25">
        <f t="shared" si="177"/>
        <v>400799</v>
      </c>
      <c r="G252" s="25">
        <f t="shared" si="177"/>
        <v>196350940</v>
      </c>
      <c r="H252" s="25">
        <f t="shared" si="177"/>
        <v>204070580</v>
      </c>
      <c r="I252" s="25">
        <f t="shared" si="177"/>
        <v>350911</v>
      </c>
      <c r="J252" s="25">
        <f t="shared" si="177"/>
        <v>380418</v>
      </c>
      <c r="K252" s="25">
        <f t="shared" si="177"/>
        <v>424993650</v>
      </c>
      <c r="L252" s="25">
        <f t="shared" si="177"/>
        <v>475972780</v>
      </c>
      <c r="M252" s="25">
        <f t="shared" si="177"/>
        <v>648703</v>
      </c>
      <c r="N252" s="25">
        <f t="shared" si="177"/>
        <v>762304</v>
      </c>
      <c r="O252" s="25">
        <f t="shared" si="177"/>
        <v>12293</v>
      </c>
      <c r="P252" s="25">
        <f t="shared" si="177"/>
        <v>13165</v>
      </c>
      <c r="Q252" s="26">
        <f t="shared" si="167"/>
        <v>1.1771209887513345E-2</v>
      </c>
      <c r="R252" s="26">
        <f t="shared" si="168"/>
        <v>3.9315523521303186E-2</v>
      </c>
      <c r="S252" s="26">
        <f t="shared" si="169"/>
        <v>8.4086848232172828E-2</v>
      </c>
      <c r="T252" s="26">
        <f t="shared" si="170"/>
        <v>0.11995268635190204</v>
      </c>
      <c r="U252" s="26">
        <f t="shared" si="171"/>
        <v>0.17512020138645878</v>
      </c>
      <c r="V252" s="26">
        <f t="shared" si="172"/>
        <v>7.0934678272187357E-2</v>
      </c>
      <c r="W252" s="26">
        <f t="shared" si="173"/>
        <v>3.5031674698142834E-2</v>
      </c>
      <c r="X252" s="26">
        <f t="shared" si="173"/>
        <v>3.460666950564905E-2</v>
      </c>
      <c r="Y252" s="27">
        <f t="shared" si="174"/>
        <v>-4.2500519249378393E-2</v>
      </c>
      <c r="Z252" s="26">
        <f t="shared" si="157"/>
        <v>0.885834662843064</v>
      </c>
      <c r="AA252" s="28">
        <f t="shared" si="158"/>
        <v>0.87708280016876816</v>
      </c>
      <c r="AB252" s="4">
        <f t="shared" si="164"/>
        <v>-0.87518626742958405</v>
      </c>
      <c r="AC252" s="31">
        <f>SUM(AC246:AC251)</f>
        <v>396136</v>
      </c>
      <c r="AD252" s="31">
        <f>SUM(AD246:AD251)</f>
        <v>400799</v>
      </c>
      <c r="AE252" s="31">
        <f>SUM(AE246:AE251)</f>
        <v>350911</v>
      </c>
      <c r="AF252" s="31">
        <f>SUM(AF246:AF251)</f>
        <v>380418</v>
      </c>
      <c r="AG252" s="31">
        <f>SUM(AG246:AG251)</f>
        <v>32932</v>
      </c>
    </row>
    <row r="262" spans="3:33" x14ac:dyDescent="0.25">
      <c r="E262" s="1" t="s">
        <v>18</v>
      </c>
      <c r="F262" s="1" t="s">
        <v>19</v>
      </c>
      <c r="Q262" s="10"/>
      <c r="R262" s="10"/>
      <c r="S262" s="10"/>
      <c r="T262" s="10"/>
      <c r="U262" s="10"/>
      <c r="V262" s="10"/>
      <c r="W262" s="10"/>
      <c r="X262" s="10"/>
      <c r="Y262" s="10"/>
      <c r="Z262" s="10"/>
      <c r="AA262" s="10"/>
    </row>
    <row r="263" spans="3:33" ht="90" x14ac:dyDescent="0.25">
      <c r="E263" t="s">
        <v>2</v>
      </c>
      <c r="G263" t="s">
        <v>3</v>
      </c>
      <c r="I263" t="s">
        <v>4</v>
      </c>
      <c r="K263" t="s">
        <v>5</v>
      </c>
      <c r="M263" t="s">
        <v>6</v>
      </c>
      <c r="O263" t="s">
        <v>7</v>
      </c>
      <c r="Q263" s="6" t="s">
        <v>9</v>
      </c>
      <c r="R263" s="6" t="s">
        <v>10</v>
      </c>
      <c r="S263" s="6" t="s">
        <v>11</v>
      </c>
      <c r="T263" s="6" t="s">
        <v>12</v>
      </c>
      <c r="U263" s="6" t="s">
        <v>13</v>
      </c>
      <c r="V263" s="6" t="s">
        <v>14</v>
      </c>
      <c r="W263" s="7" t="s">
        <v>15</v>
      </c>
      <c r="X263" s="7" t="s">
        <v>15</v>
      </c>
      <c r="Y263" s="7" t="s">
        <v>15</v>
      </c>
      <c r="Z263" s="7" t="s">
        <v>17</v>
      </c>
      <c r="AA263" s="7" t="s">
        <v>17</v>
      </c>
      <c r="AB263" s="7" t="s">
        <v>17</v>
      </c>
      <c r="AC263" s="7" t="s">
        <v>23</v>
      </c>
      <c r="AD263" s="7" t="s">
        <v>23</v>
      </c>
      <c r="AE263" s="7" t="s">
        <v>24</v>
      </c>
      <c r="AF263" s="7" t="s">
        <v>24</v>
      </c>
      <c r="AG263" s="7" t="s">
        <v>25</v>
      </c>
    </row>
    <row r="264" spans="3:33" x14ac:dyDescent="0.25">
      <c r="C264" s="1" t="s">
        <v>44</v>
      </c>
      <c r="D264" s="1" t="s">
        <v>21</v>
      </c>
      <c r="E264">
        <v>2024</v>
      </c>
      <c r="F264">
        <v>2025</v>
      </c>
      <c r="G264">
        <v>2024</v>
      </c>
      <c r="H264">
        <v>2025</v>
      </c>
      <c r="I264">
        <v>2024</v>
      </c>
      <c r="J264">
        <v>2025</v>
      </c>
      <c r="K264">
        <v>2024</v>
      </c>
      <c r="L264">
        <v>2025</v>
      </c>
      <c r="M264">
        <v>2024</v>
      </c>
      <c r="N264">
        <v>2025</v>
      </c>
      <c r="O264">
        <v>2024</v>
      </c>
      <c r="P264">
        <v>2025</v>
      </c>
      <c r="Q264" s="8" t="s">
        <v>8</v>
      </c>
      <c r="R264" s="8" t="s">
        <v>8</v>
      </c>
      <c r="S264" s="8" t="s">
        <v>8</v>
      </c>
      <c r="T264" s="8" t="s">
        <v>8</v>
      </c>
      <c r="U264" s="8" t="s">
        <v>8</v>
      </c>
      <c r="V264" s="8" t="s">
        <v>8</v>
      </c>
      <c r="W264" s="8">
        <v>2024</v>
      </c>
      <c r="X264" s="8">
        <v>2025</v>
      </c>
      <c r="Y264" s="8" t="s">
        <v>16</v>
      </c>
      <c r="Z264" s="9">
        <v>2024</v>
      </c>
      <c r="AA264" s="9">
        <v>2025</v>
      </c>
      <c r="AB264" s="8" t="s">
        <v>16</v>
      </c>
      <c r="AC264" s="29">
        <v>2024</v>
      </c>
      <c r="AD264" s="29">
        <v>2025</v>
      </c>
      <c r="AE264" s="29">
        <v>2024</v>
      </c>
      <c r="AF264" s="29">
        <v>2025</v>
      </c>
      <c r="AG264" s="29">
        <v>2025</v>
      </c>
    </row>
    <row r="265" spans="3:33" x14ac:dyDescent="0.25">
      <c r="C265" t="s">
        <v>45</v>
      </c>
      <c r="D265">
        <v>1</v>
      </c>
      <c r="E265" s="2">
        <v>0</v>
      </c>
      <c r="F265" s="2">
        <v>0</v>
      </c>
      <c r="G265" s="2">
        <v>0</v>
      </c>
      <c r="H265" s="2">
        <v>0</v>
      </c>
      <c r="I265" s="2">
        <v>0</v>
      </c>
      <c r="J265" s="2">
        <v>653</v>
      </c>
      <c r="K265" s="2">
        <v>0</v>
      </c>
      <c r="L265" s="2">
        <v>1162340</v>
      </c>
      <c r="M265" s="2">
        <v>0</v>
      </c>
      <c r="N265" s="2">
        <v>1930</v>
      </c>
      <c r="O265" s="2">
        <v>0</v>
      </c>
      <c r="P265" s="2">
        <v>20</v>
      </c>
      <c r="Q265" s="3">
        <f>IFERROR(F265/E265-1,0)</f>
        <v>0</v>
      </c>
      <c r="R265" s="3">
        <f>IFERROR(H265/G265-1,0)</f>
        <v>0</v>
      </c>
      <c r="S265" s="3">
        <f>IFERROR(J265/I265-1,0)</f>
        <v>0</v>
      </c>
      <c r="T265" s="3">
        <f>IFERROR(L265/K265-1,0)</f>
        <v>0</v>
      </c>
      <c r="U265" s="3">
        <f>IFERROR(N265/M265-1,0)</f>
        <v>0</v>
      </c>
      <c r="V265" s="3">
        <f>IFERROR(P265/O265-1,0)</f>
        <v>0</v>
      </c>
      <c r="W265" s="3">
        <f>IFERROR(O265/I265,0)</f>
        <v>0</v>
      </c>
      <c r="X265" s="3">
        <f>IFERROR(P265/J265,0)</f>
        <v>3.0627871362940276E-2</v>
      </c>
      <c r="Y265" s="4">
        <f>IFERROR((X265-W265)*100,0)</f>
        <v>3.0627871362940278</v>
      </c>
      <c r="Z265" s="3">
        <f t="shared" ref="Z265:Z296" si="178">IFERROR(AE265/AC265,0)</f>
        <v>0</v>
      </c>
      <c r="AA265" s="3">
        <f t="shared" ref="AA265:AA296" si="179">IFERROR(AF265/($AG265+AD265),0)</f>
        <v>0.25086438724548599</v>
      </c>
      <c r="AB265" s="4">
        <f>IFERROR((AA265-Z265)*100,0)</f>
        <v>25.0864387245486</v>
      </c>
      <c r="AC265" s="30">
        <f t="shared" ref="AC265:AC296" si="180">SUMIFS(E$265:E$432,$C$265:$C$432,$C265,$D$265:$D$432,"&lt;="&amp;$D265)</f>
        <v>0</v>
      </c>
      <c r="AD265" s="30">
        <f t="shared" ref="AD265:AD296" si="181">SUMIFS(F$265:F$432,$C$265:$C$432,$C265,$D$265:$D$432,"&lt;="&amp;$D265)</f>
        <v>0</v>
      </c>
      <c r="AE265" s="30">
        <f t="shared" ref="AE265:AE296" si="182">SUMIFS(I$265:I$432,$C$265:$C$432,$C265,$D$265:$D$432,"&lt;="&amp;$D265)</f>
        <v>0</v>
      </c>
      <c r="AF265" s="30">
        <f t="shared" ref="AF265:AF296" si="183">SUMIFS(J$265:J$432,$C$265:$C$432,$C265,$D$265:$D$432,"&lt;="&amp;$D265)</f>
        <v>653</v>
      </c>
      <c r="AG265" s="30">
        <f t="shared" ref="AG265:AG296" si="184">SUMIFS(M$265:M$432,$C$265:$C$432,$C265,$D$265:$D$432,12)</f>
        <v>2603</v>
      </c>
    </row>
    <row r="266" spans="3:33" x14ac:dyDescent="0.25">
      <c r="C266" t="s">
        <v>45</v>
      </c>
      <c r="D266">
        <v>2</v>
      </c>
      <c r="E266" s="2">
        <v>6836</v>
      </c>
      <c r="F266" s="2">
        <v>4140</v>
      </c>
      <c r="G266" s="2">
        <v>4853560</v>
      </c>
      <c r="H266" s="2">
        <v>2939400</v>
      </c>
      <c r="I266" s="2">
        <v>2027</v>
      </c>
      <c r="J266" s="2">
        <v>1752</v>
      </c>
      <c r="K266" s="2">
        <v>3608060</v>
      </c>
      <c r="L266" s="2">
        <v>3118560</v>
      </c>
      <c r="M266" s="2">
        <v>4730</v>
      </c>
      <c r="N266" s="2">
        <v>4260</v>
      </c>
      <c r="O266" s="2">
        <v>79</v>
      </c>
      <c r="P266" s="2">
        <v>58</v>
      </c>
      <c r="Q266" s="3">
        <f t="shared" ref="Q266:Q300" si="185">IFERROR(F266/E266-1,0)</f>
        <v>-0.39438267992978349</v>
      </c>
      <c r="R266" s="3">
        <f t="shared" ref="R266:R300" si="186">IFERROR(H266/G266-1,0)</f>
        <v>-0.39438267992978349</v>
      </c>
      <c r="S266" s="3">
        <f t="shared" ref="S266:S300" si="187">IFERROR(J266/I266-1,0)</f>
        <v>-0.13566847557967443</v>
      </c>
      <c r="T266" s="3">
        <f t="shared" ref="T266:T300" si="188">IFERROR(L266/K266-1,0)</f>
        <v>-0.13566847557967443</v>
      </c>
      <c r="U266" s="3">
        <f t="shared" ref="U266:U300" si="189">IFERROR(N266/M266-1,0)</f>
        <v>-9.9365750528541241E-2</v>
      </c>
      <c r="V266" s="3">
        <f t="shared" ref="V266:V300" si="190">IFERROR(P266/O266-1,0)</f>
        <v>-0.26582278481012656</v>
      </c>
      <c r="W266" s="3">
        <f t="shared" ref="W266:W300" si="191">IFERROR(O266/I266,0)</f>
        <v>3.8973852984706465E-2</v>
      </c>
      <c r="X266" s="3">
        <f t="shared" ref="X266:X300" si="192">IFERROR(P266/J266,0)</f>
        <v>3.3105022831050226E-2</v>
      </c>
      <c r="Y266" s="4">
        <f t="shared" ref="Y266:Y300" si="193">IFERROR((X266-W266)*100,0)</f>
        <v>-0.58688301536562393</v>
      </c>
      <c r="Z266" s="3">
        <f t="shared" si="178"/>
        <v>0.29651843183148041</v>
      </c>
      <c r="AA266" s="3">
        <f t="shared" si="179"/>
        <v>0.35666617232685749</v>
      </c>
      <c r="AB266" s="4">
        <f t="shared" ref="AB266:AB329" si="194">IFERROR((AA266-Z266)*100,0)</f>
        <v>6.0147740495377082</v>
      </c>
      <c r="AC266" s="30">
        <f t="shared" si="180"/>
        <v>6836</v>
      </c>
      <c r="AD266" s="30">
        <f t="shared" si="181"/>
        <v>4140</v>
      </c>
      <c r="AE266" s="30">
        <f t="shared" si="182"/>
        <v>2027</v>
      </c>
      <c r="AF266" s="30">
        <f t="shared" si="183"/>
        <v>2405</v>
      </c>
      <c r="AG266" s="30">
        <f t="shared" si="184"/>
        <v>2603</v>
      </c>
    </row>
    <row r="267" spans="3:33" x14ac:dyDescent="0.25">
      <c r="C267" t="s">
        <v>45</v>
      </c>
      <c r="D267">
        <v>3</v>
      </c>
      <c r="E267" s="2">
        <v>2371</v>
      </c>
      <c r="F267" s="2">
        <v>3119</v>
      </c>
      <c r="G267" s="2">
        <v>1683410</v>
      </c>
      <c r="H267" s="2">
        <v>2214490</v>
      </c>
      <c r="I267" s="2">
        <v>2475</v>
      </c>
      <c r="J267" s="2">
        <v>2502</v>
      </c>
      <c r="K267" s="2">
        <v>4405500</v>
      </c>
      <c r="L267" s="2">
        <v>4453560</v>
      </c>
      <c r="M267" s="2">
        <v>4540</v>
      </c>
      <c r="N267" s="2">
        <v>4800</v>
      </c>
      <c r="O267" s="2">
        <v>86</v>
      </c>
      <c r="P267" s="2">
        <v>77</v>
      </c>
      <c r="Q267" s="3">
        <f t="shared" si="185"/>
        <v>0.31547870097005482</v>
      </c>
      <c r="R267" s="3">
        <f t="shared" si="186"/>
        <v>0.31547870097005482</v>
      </c>
      <c r="S267" s="3">
        <f t="shared" si="187"/>
        <v>1.0909090909090979E-2</v>
      </c>
      <c r="T267" s="3">
        <f t="shared" si="188"/>
        <v>1.0909090909090979E-2</v>
      </c>
      <c r="U267" s="3">
        <f t="shared" si="189"/>
        <v>5.7268722466960353E-2</v>
      </c>
      <c r="V267" s="3">
        <f t="shared" si="190"/>
        <v>-0.10465116279069764</v>
      </c>
      <c r="W267" s="3">
        <f t="shared" si="191"/>
        <v>3.4747474747474749E-2</v>
      </c>
      <c r="X267" s="3">
        <f t="shared" si="192"/>
        <v>3.0775379696243006E-2</v>
      </c>
      <c r="Y267" s="4">
        <f t="shared" si="193"/>
        <v>-0.39720950512317432</v>
      </c>
      <c r="Z267" s="3">
        <f t="shared" si="178"/>
        <v>0.48897577929835995</v>
      </c>
      <c r="AA267" s="3">
        <f t="shared" si="179"/>
        <v>0.49756641654836747</v>
      </c>
      <c r="AB267" s="4">
        <f t="shared" si="194"/>
        <v>0.85906372500075268</v>
      </c>
      <c r="AC267" s="30">
        <f t="shared" si="180"/>
        <v>9207</v>
      </c>
      <c r="AD267" s="30">
        <f t="shared" si="181"/>
        <v>7259</v>
      </c>
      <c r="AE267" s="30">
        <f t="shared" si="182"/>
        <v>4502</v>
      </c>
      <c r="AF267" s="30">
        <f t="shared" si="183"/>
        <v>4907</v>
      </c>
      <c r="AG267" s="30">
        <f t="shared" si="184"/>
        <v>2603</v>
      </c>
    </row>
    <row r="268" spans="3:33" x14ac:dyDescent="0.25">
      <c r="C268" t="s">
        <v>45</v>
      </c>
      <c r="D268">
        <v>4</v>
      </c>
      <c r="E268" s="2">
        <v>4985</v>
      </c>
      <c r="F268" s="2">
        <v>5628</v>
      </c>
      <c r="G268" s="2">
        <v>3539350</v>
      </c>
      <c r="H268" s="2">
        <v>3995880</v>
      </c>
      <c r="I268" s="2">
        <v>3377</v>
      </c>
      <c r="J268" s="2">
        <v>3495</v>
      </c>
      <c r="K268" s="2">
        <v>6011060</v>
      </c>
      <c r="L268" s="2">
        <v>6221100</v>
      </c>
      <c r="M268" s="2">
        <v>6025</v>
      </c>
      <c r="N268" s="2">
        <v>6831</v>
      </c>
      <c r="O268" s="2">
        <v>123</v>
      </c>
      <c r="P268" s="2">
        <v>102</v>
      </c>
      <c r="Q268" s="3">
        <f t="shared" si="185"/>
        <v>0.12898696088264794</v>
      </c>
      <c r="R268" s="3">
        <f t="shared" si="186"/>
        <v>0.12898696088264794</v>
      </c>
      <c r="S268" s="3">
        <f t="shared" si="187"/>
        <v>3.4942256440627872E-2</v>
      </c>
      <c r="T268" s="3">
        <f t="shared" si="188"/>
        <v>3.4942256440627872E-2</v>
      </c>
      <c r="U268" s="3">
        <f t="shared" si="189"/>
        <v>0.13377593360995843</v>
      </c>
      <c r="V268" s="3">
        <f t="shared" si="190"/>
        <v>-0.17073170731707321</v>
      </c>
      <c r="W268" s="3">
        <f t="shared" si="191"/>
        <v>3.6422860527095056E-2</v>
      </c>
      <c r="X268" s="3">
        <f t="shared" si="192"/>
        <v>2.9184549356223177E-2</v>
      </c>
      <c r="Y268" s="4">
        <f t="shared" si="193"/>
        <v>-0.72383111708718795</v>
      </c>
      <c r="Z268" s="3">
        <f t="shared" si="178"/>
        <v>0.55517192784667413</v>
      </c>
      <c r="AA268" s="3">
        <f t="shared" si="179"/>
        <v>0.54241446094254353</v>
      </c>
      <c r="AB268" s="4">
        <f t="shared" si="194"/>
        <v>-1.2757466904130599</v>
      </c>
      <c r="AC268" s="30">
        <f t="shared" si="180"/>
        <v>14192</v>
      </c>
      <c r="AD268" s="30">
        <f t="shared" si="181"/>
        <v>12887</v>
      </c>
      <c r="AE268" s="30">
        <f t="shared" si="182"/>
        <v>7879</v>
      </c>
      <c r="AF268" s="30">
        <f t="shared" si="183"/>
        <v>8402</v>
      </c>
      <c r="AG268" s="30">
        <f t="shared" si="184"/>
        <v>2603</v>
      </c>
    </row>
    <row r="269" spans="3:33" x14ac:dyDescent="0.25">
      <c r="C269" t="s">
        <v>45</v>
      </c>
      <c r="D269">
        <v>5</v>
      </c>
      <c r="E269" s="2">
        <v>0</v>
      </c>
      <c r="F269" s="2">
        <v>0</v>
      </c>
      <c r="G269" s="2">
        <v>0</v>
      </c>
      <c r="H269" s="2">
        <v>0</v>
      </c>
      <c r="I269" s="2">
        <v>2272</v>
      </c>
      <c r="J269" s="2">
        <v>2453</v>
      </c>
      <c r="K269" s="2">
        <v>4044160</v>
      </c>
      <c r="L269" s="2">
        <v>4366340</v>
      </c>
      <c r="M269" s="2">
        <v>3682</v>
      </c>
      <c r="N269" s="2">
        <v>4295</v>
      </c>
      <c r="O269" s="2">
        <v>71</v>
      </c>
      <c r="P269" s="2">
        <v>83</v>
      </c>
      <c r="Q269" s="3">
        <f t="shared" si="185"/>
        <v>0</v>
      </c>
      <c r="R269" s="3">
        <f t="shared" si="186"/>
        <v>0</v>
      </c>
      <c r="S269" s="3">
        <f t="shared" si="187"/>
        <v>7.9665492957746498E-2</v>
      </c>
      <c r="T269" s="3">
        <f t="shared" si="188"/>
        <v>7.9665492957746498E-2</v>
      </c>
      <c r="U269" s="3">
        <f t="shared" si="189"/>
        <v>0.16648560564910375</v>
      </c>
      <c r="V269" s="3">
        <f t="shared" si="190"/>
        <v>0.16901408450704225</v>
      </c>
      <c r="W269" s="3">
        <f t="shared" si="191"/>
        <v>3.125E-2</v>
      </c>
      <c r="X269" s="3">
        <f t="shared" si="192"/>
        <v>3.3836119037912761E-2</v>
      </c>
      <c r="Y269" s="4">
        <f t="shared" si="193"/>
        <v>0.25861190379127608</v>
      </c>
      <c r="Z269" s="3">
        <f t="shared" si="178"/>
        <v>0.71526211950394591</v>
      </c>
      <c r="AA269" s="3">
        <f t="shared" si="179"/>
        <v>0.70077469335054876</v>
      </c>
      <c r="AB269" s="4">
        <f t="shared" si="194"/>
        <v>-1.4487426153397154</v>
      </c>
      <c r="AC269" s="30">
        <f t="shared" si="180"/>
        <v>14192</v>
      </c>
      <c r="AD269" s="30">
        <f t="shared" si="181"/>
        <v>12887</v>
      </c>
      <c r="AE269" s="30">
        <f t="shared" si="182"/>
        <v>10151</v>
      </c>
      <c r="AF269" s="30">
        <f t="shared" si="183"/>
        <v>10855</v>
      </c>
      <c r="AG269" s="30">
        <f t="shared" si="184"/>
        <v>2603</v>
      </c>
    </row>
    <row r="270" spans="3:33" x14ac:dyDescent="0.25">
      <c r="C270" t="s">
        <v>45</v>
      </c>
      <c r="D270">
        <v>6</v>
      </c>
      <c r="E270" s="2">
        <v>0</v>
      </c>
      <c r="F270" s="2">
        <v>0</v>
      </c>
      <c r="G270" s="2">
        <v>0</v>
      </c>
      <c r="H270" s="2">
        <v>0</v>
      </c>
      <c r="I270" s="2">
        <v>1636</v>
      </c>
      <c r="J270" s="2">
        <v>1818</v>
      </c>
      <c r="K270" s="2">
        <v>2912080</v>
      </c>
      <c r="L270" s="2">
        <v>3236040</v>
      </c>
      <c r="M270" s="2">
        <v>1986</v>
      </c>
      <c r="N270" s="2">
        <v>2420</v>
      </c>
      <c r="O270" s="2">
        <v>60</v>
      </c>
      <c r="P270" s="2">
        <v>57</v>
      </c>
      <c r="Q270" s="3">
        <f t="shared" si="185"/>
        <v>0</v>
      </c>
      <c r="R270" s="3">
        <f t="shared" si="186"/>
        <v>0</v>
      </c>
      <c r="S270" s="3">
        <f t="shared" si="187"/>
        <v>0.11124694376528121</v>
      </c>
      <c r="T270" s="3">
        <f t="shared" si="188"/>
        <v>0.11124694376528121</v>
      </c>
      <c r="U270" s="3">
        <f t="shared" si="189"/>
        <v>0.21852970795568982</v>
      </c>
      <c r="V270" s="3">
        <f t="shared" si="190"/>
        <v>-5.0000000000000044E-2</v>
      </c>
      <c r="W270" s="3">
        <f t="shared" si="191"/>
        <v>3.6674816625916873E-2</v>
      </c>
      <c r="X270" s="3">
        <f t="shared" si="192"/>
        <v>3.1353135313531351E-2</v>
      </c>
      <c r="Y270" s="4">
        <f t="shared" si="193"/>
        <v>-0.53216813123855222</v>
      </c>
      <c r="Z270" s="3">
        <f t="shared" si="178"/>
        <v>0.83053833145434053</v>
      </c>
      <c r="AA270" s="3">
        <f t="shared" si="179"/>
        <v>0.81814073595868297</v>
      </c>
      <c r="AB270" s="4">
        <f t="shared" si="194"/>
        <v>-1.2397595495657554</v>
      </c>
      <c r="AC270" s="30">
        <f t="shared" si="180"/>
        <v>14192</v>
      </c>
      <c r="AD270" s="30">
        <f t="shared" si="181"/>
        <v>12887</v>
      </c>
      <c r="AE270" s="30">
        <f t="shared" si="182"/>
        <v>11787</v>
      </c>
      <c r="AF270" s="30">
        <f t="shared" si="183"/>
        <v>12673</v>
      </c>
      <c r="AG270" s="30">
        <f t="shared" si="184"/>
        <v>2603</v>
      </c>
    </row>
    <row r="271" spans="3:33" x14ac:dyDescent="0.25">
      <c r="C271" t="s">
        <v>45</v>
      </c>
      <c r="D271">
        <v>7</v>
      </c>
      <c r="E271" s="2">
        <v>0</v>
      </c>
      <c r="F271" s="2">
        <v>0</v>
      </c>
      <c r="G271" s="2">
        <v>0</v>
      </c>
      <c r="H271" s="2">
        <v>0</v>
      </c>
      <c r="I271" s="2">
        <v>799</v>
      </c>
      <c r="J271" s="2">
        <v>953</v>
      </c>
      <c r="K271" s="2">
        <v>1422220</v>
      </c>
      <c r="L271" s="2">
        <v>1696340</v>
      </c>
      <c r="M271" s="2">
        <v>1155</v>
      </c>
      <c r="N271" s="2">
        <v>1434</v>
      </c>
      <c r="O271" s="2">
        <v>32</v>
      </c>
      <c r="P271" s="2">
        <v>33</v>
      </c>
      <c r="Q271" s="3">
        <f t="shared" si="185"/>
        <v>0</v>
      </c>
      <c r="R271" s="3">
        <f t="shared" si="186"/>
        <v>0</v>
      </c>
      <c r="S271" s="3">
        <f t="shared" si="187"/>
        <v>0.19274092615769711</v>
      </c>
      <c r="T271" s="3">
        <f t="shared" si="188"/>
        <v>0.19274092615769711</v>
      </c>
      <c r="U271" s="3">
        <f t="shared" si="189"/>
        <v>0.24155844155844153</v>
      </c>
      <c r="V271" s="3">
        <f t="shared" si="190"/>
        <v>3.125E-2</v>
      </c>
      <c r="W271" s="3">
        <f t="shared" si="191"/>
        <v>4.005006257822278E-2</v>
      </c>
      <c r="X271" s="3">
        <f t="shared" si="192"/>
        <v>3.4627492130115428E-2</v>
      </c>
      <c r="Y271" s="4">
        <f t="shared" si="193"/>
        <v>-0.54225704481073511</v>
      </c>
      <c r="Z271" s="3">
        <f t="shared" si="178"/>
        <v>0.88683765501691092</v>
      </c>
      <c r="AA271" s="3">
        <f t="shared" si="179"/>
        <v>0.87966429954809555</v>
      </c>
      <c r="AB271" s="4">
        <f t="shared" si="194"/>
        <v>-0.71733554688153678</v>
      </c>
      <c r="AC271" s="30">
        <f t="shared" si="180"/>
        <v>14192</v>
      </c>
      <c r="AD271" s="30">
        <f t="shared" si="181"/>
        <v>12887</v>
      </c>
      <c r="AE271" s="30">
        <f t="shared" si="182"/>
        <v>12586</v>
      </c>
      <c r="AF271" s="30">
        <f t="shared" si="183"/>
        <v>13626</v>
      </c>
      <c r="AG271" s="30">
        <f t="shared" si="184"/>
        <v>2603</v>
      </c>
    </row>
    <row r="272" spans="3:33" x14ac:dyDescent="0.25">
      <c r="C272" t="s">
        <v>45</v>
      </c>
      <c r="D272">
        <v>8</v>
      </c>
      <c r="E272" s="2">
        <v>3060</v>
      </c>
      <c r="F272" s="2">
        <v>2932</v>
      </c>
      <c r="G272" s="2">
        <v>2172600</v>
      </c>
      <c r="H272" s="2">
        <v>2081720</v>
      </c>
      <c r="I272" s="2">
        <v>1255</v>
      </c>
      <c r="J272" s="2">
        <v>1338</v>
      </c>
      <c r="K272" s="2">
        <v>2233900</v>
      </c>
      <c r="L272" s="2">
        <v>2381640</v>
      </c>
      <c r="M272" s="2">
        <v>2920</v>
      </c>
      <c r="N272" s="2">
        <v>2991</v>
      </c>
      <c r="O272" s="2">
        <v>40</v>
      </c>
      <c r="P272" s="2">
        <v>37</v>
      </c>
      <c r="Q272" s="3">
        <f t="shared" si="185"/>
        <v>-4.1830065359477087E-2</v>
      </c>
      <c r="R272" s="3">
        <f t="shared" si="186"/>
        <v>-4.1830065359477087E-2</v>
      </c>
      <c r="S272" s="3">
        <f t="shared" si="187"/>
        <v>6.6135458167330574E-2</v>
      </c>
      <c r="T272" s="3">
        <f t="shared" si="188"/>
        <v>6.6135458167330574E-2</v>
      </c>
      <c r="U272" s="3">
        <f t="shared" si="189"/>
        <v>2.4315068493150793E-2</v>
      </c>
      <c r="V272" s="3">
        <f t="shared" si="190"/>
        <v>-7.4999999999999956E-2</v>
      </c>
      <c r="W272" s="3">
        <f t="shared" si="191"/>
        <v>3.1872509960159362E-2</v>
      </c>
      <c r="X272" s="3">
        <f t="shared" si="192"/>
        <v>2.7653213751868459E-2</v>
      </c>
      <c r="Y272" s="4">
        <f t="shared" si="193"/>
        <v>-0.42192962082909025</v>
      </c>
      <c r="Z272" s="3">
        <f t="shared" si="178"/>
        <v>0.80228379318339904</v>
      </c>
      <c r="AA272" s="3">
        <f t="shared" si="179"/>
        <v>0.81228965367495387</v>
      </c>
      <c r="AB272" s="4">
        <f t="shared" si="194"/>
        <v>1.000586049155483</v>
      </c>
      <c r="AC272" s="30">
        <f t="shared" si="180"/>
        <v>17252</v>
      </c>
      <c r="AD272" s="30">
        <f t="shared" si="181"/>
        <v>15819</v>
      </c>
      <c r="AE272" s="30">
        <f t="shared" si="182"/>
        <v>13841</v>
      </c>
      <c r="AF272" s="30">
        <f t="shared" si="183"/>
        <v>14964</v>
      </c>
      <c r="AG272" s="30">
        <f t="shared" si="184"/>
        <v>2603</v>
      </c>
    </row>
    <row r="273" spans="3:33" x14ac:dyDescent="0.25">
      <c r="C273" t="s">
        <v>45</v>
      </c>
      <c r="D273">
        <v>9</v>
      </c>
      <c r="E273" s="2">
        <v>6627</v>
      </c>
      <c r="F273" s="2">
        <v>3329</v>
      </c>
      <c r="G273" s="2">
        <v>4705170</v>
      </c>
      <c r="H273" s="2">
        <v>2363590</v>
      </c>
      <c r="I273" s="2">
        <v>3160</v>
      </c>
      <c r="J273" s="2">
        <v>2195</v>
      </c>
      <c r="K273" s="2">
        <v>5624800</v>
      </c>
      <c r="L273" s="2">
        <v>3907100</v>
      </c>
      <c r="M273" s="2">
        <v>6285</v>
      </c>
      <c r="N273" s="2">
        <v>4051</v>
      </c>
      <c r="O273" s="2">
        <v>102</v>
      </c>
      <c r="P273" s="2">
        <v>74</v>
      </c>
      <c r="Q273" s="3">
        <f t="shared" si="185"/>
        <v>-0.49766108344650672</v>
      </c>
      <c r="R273" s="3">
        <f t="shared" si="186"/>
        <v>-0.49766108344650672</v>
      </c>
      <c r="S273" s="3">
        <f t="shared" si="187"/>
        <v>-0.305379746835443</v>
      </c>
      <c r="T273" s="3">
        <f t="shared" si="188"/>
        <v>-0.305379746835443</v>
      </c>
      <c r="U273" s="3">
        <f t="shared" si="189"/>
        <v>-0.3554494828957836</v>
      </c>
      <c r="V273" s="3">
        <f t="shared" si="190"/>
        <v>-0.27450980392156865</v>
      </c>
      <c r="W273" s="3">
        <f t="shared" si="191"/>
        <v>3.2278481012658226E-2</v>
      </c>
      <c r="X273" s="3">
        <f t="shared" si="192"/>
        <v>3.3712984054669701E-2</v>
      </c>
      <c r="Y273" s="4">
        <f t="shared" si="193"/>
        <v>0.14345030420114743</v>
      </c>
      <c r="Z273" s="3">
        <f t="shared" si="178"/>
        <v>0.71196448762510989</v>
      </c>
      <c r="AA273" s="3">
        <f t="shared" si="179"/>
        <v>0.78888326973472489</v>
      </c>
      <c r="AB273" s="4">
        <f t="shared" si="194"/>
        <v>7.6918782109614998</v>
      </c>
      <c r="AC273" s="30">
        <f t="shared" si="180"/>
        <v>23879</v>
      </c>
      <c r="AD273" s="30">
        <f t="shared" si="181"/>
        <v>19148</v>
      </c>
      <c r="AE273" s="30">
        <f t="shared" si="182"/>
        <v>17001</v>
      </c>
      <c r="AF273" s="30">
        <f t="shared" si="183"/>
        <v>17159</v>
      </c>
      <c r="AG273" s="30">
        <f t="shared" si="184"/>
        <v>2603</v>
      </c>
    </row>
    <row r="274" spans="3:33" x14ac:dyDescent="0.25">
      <c r="C274" t="s">
        <v>45</v>
      </c>
      <c r="D274">
        <v>10</v>
      </c>
      <c r="E274" s="2">
        <v>7404</v>
      </c>
      <c r="F274" s="2">
        <v>3011</v>
      </c>
      <c r="G274" s="2">
        <v>5256840</v>
      </c>
      <c r="H274" s="2">
        <v>2137810</v>
      </c>
      <c r="I274" s="2">
        <v>5009</v>
      </c>
      <c r="J274" s="2">
        <v>2397</v>
      </c>
      <c r="K274" s="2">
        <v>8916020</v>
      </c>
      <c r="L274" s="2">
        <v>4266660</v>
      </c>
      <c r="M274" s="2">
        <v>8527</v>
      </c>
      <c r="N274" s="2">
        <v>4601</v>
      </c>
      <c r="O274" s="2">
        <v>153</v>
      </c>
      <c r="P274" s="2">
        <v>64</v>
      </c>
      <c r="Q274" s="3">
        <f t="shared" si="185"/>
        <v>-0.59332793084819024</v>
      </c>
      <c r="R274" s="3">
        <f t="shared" si="186"/>
        <v>-0.59332793084819024</v>
      </c>
      <c r="S274" s="3">
        <f t="shared" si="187"/>
        <v>-0.52146136953483735</v>
      </c>
      <c r="T274" s="3">
        <f t="shared" si="188"/>
        <v>-0.52146136953483735</v>
      </c>
      <c r="U274" s="3">
        <f t="shared" si="189"/>
        <v>-0.46041984285211679</v>
      </c>
      <c r="V274" s="3">
        <f t="shared" si="190"/>
        <v>-0.58169934640522869</v>
      </c>
      <c r="W274" s="3">
        <f t="shared" si="191"/>
        <v>3.054501896586145E-2</v>
      </c>
      <c r="X274" s="3">
        <f t="shared" si="192"/>
        <v>2.6700041718815185E-2</v>
      </c>
      <c r="Y274" s="4">
        <f t="shared" si="193"/>
        <v>-0.38449772470462651</v>
      </c>
      <c r="Z274" s="3">
        <f t="shared" si="178"/>
        <v>0.70357702266406674</v>
      </c>
      <c r="AA274" s="3">
        <f t="shared" si="179"/>
        <v>0.78975850092884259</v>
      </c>
      <c r="AB274" s="4">
        <f t="shared" si="194"/>
        <v>8.6181478264775855</v>
      </c>
      <c r="AC274" s="30">
        <f t="shared" si="180"/>
        <v>31283</v>
      </c>
      <c r="AD274" s="30">
        <f t="shared" si="181"/>
        <v>22159</v>
      </c>
      <c r="AE274" s="30">
        <f t="shared" si="182"/>
        <v>22010</v>
      </c>
      <c r="AF274" s="30">
        <f t="shared" si="183"/>
        <v>19556</v>
      </c>
      <c r="AG274" s="30">
        <f t="shared" si="184"/>
        <v>2603</v>
      </c>
    </row>
    <row r="275" spans="3:33" x14ac:dyDescent="0.25">
      <c r="C275" t="s">
        <v>45</v>
      </c>
      <c r="D275">
        <v>11</v>
      </c>
      <c r="E275" s="2">
        <v>0</v>
      </c>
      <c r="F275" s="2">
        <v>0</v>
      </c>
      <c r="G275" s="2">
        <v>0</v>
      </c>
      <c r="H275" s="2">
        <v>0</v>
      </c>
      <c r="I275" s="2">
        <v>3481</v>
      </c>
      <c r="J275" s="2">
        <v>1834</v>
      </c>
      <c r="K275" s="2">
        <v>6196180</v>
      </c>
      <c r="L275" s="2">
        <v>3264520</v>
      </c>
      <c r="M275" s="2">
        <v>4940</v>
      </c>
      <c r="N275" s="2">
        <v>2710</v>
      </c>
      <c r="O275" s="2">
        <v>106</v>
      </c>
      <c r="P275" s="2">
        <v>57</v>
      </c>
      <c r="Q275" s="3">
        <f t="shared" si="185"/>
        <v>0</v>
      </c>
      <c r="R275" s="3">
        <f t="shared" si="186"/>
        <v>0</v>
      </c>
      <c r="S275" s="3">
        <f t="shared" si="187"/>
        <v>-0.47313990232691761</v>
      </c>
      <c r="T275" s="3">
        <f t="shared" si="188"/>
        <v>-0.47313990232691761</v>
      </c>
      <c r="U275" s="3">
        <f t="shared" si="189"/>
        <v>-0.45141700404858298</v>
      </c>
      <c r="V275" s="3">
        <f t="shared" si="190"/>
        <v>-0.46226415094339623</v>
      </c>
      <c r="W275" s="3">
        <f t="shared" si="191"/>
        <v>3.045101982189026E-2</v>
      </c>
      <c r="X275" s="3">
        <f t="shared" si="192"/>
        <v>3.1079607415485277E-2</v>
      </c>
      <c r="Y275" s="4">
        <f t="shared" si="193"/>
        <v>6.2858759359501679E-2</v>
      </c>
      <c r="Z275" s="3">
        <f t="shared" si="178"/>
        <v>0.81485151679826107</v>
      </c>
      <c r="AA275" s="3">
        <f t="shared" si="179"/>
        <v>0.86382360067845898</v>
      </c>
      <c r="AB275" s="4">
        <f t="shared" si="194"/>
        <v>4.8972083880197914</v>
      </c>
      <c r="AC275" s="30">
        <f t="shared" si="180"/>
        <v>31283</v>
      </c>
      <c r="AD275" s="30">
        <f t="shared" si="181"/>
        <v>22159</v>
      </c>
      <c r="AE275" s="30">
        <f t="shared" si="182"/>
        <v>25491</v>
      </c>
      <c r="AF275" s="30">
        <f t="shared" si="183"/>
        <v>21390</v>
      </c>
      <c r="AG275" s="30">
        <f t="shared" si="184"/>
        <v>2603</v>
      </c>
    </row>
    <row r="276" spans="3:33" x14ac:dyDescent="0.25">
      <c r="C276" t="s">
        <v>45</v>
      </c>
      <c r="D276">
        <v>12</v>
      </c>
      <c r="E276" s="2">
        <v>0</v>
      </c>
      <c r="F276" s="2">
        <v>0</v>
      </c>
      <c r="G276" s="2">
        <v>0</v>
      </c>
      <c r="H276" s="2">
        <v>0</v>
      </c>
      <c r="I276" s="2">
        <v>2270</v>
      </c>
      <c r="J276" s="2">
        <v>1120</v>
      </c>
      <c r="K276" s="2">
        <v>4040600</v>
      </c>
      <c r="L276" s="2">
        <v>1993600</v>
      </c>
      <c r="M276" s="2">
        <v>2603</v>
      </c>
      <c r="N276" s="2">
        <v>1552</v>
      </c>
      <c r="O276" s="2">
        <v>67</v>
      </c>
      <c r="P276" s="2">
        <v>38</v>
      </c>
      <c r="Q276" s="3">
        <f t="shared" si="185"/>
        <v>0</v>
      </c>
      <c r="R276" s="3">
        <f t="shared" si="186"/>
        <v>0</v>
      </c>
      <c r="S276" s="3">
        <f t="shared" si="187"/>
        <v>-0.50660792951541844</v>
      </c>
      <c r="T276" s="3">
        <f t="shared" si="188"/>
        <v>-0.50660792951541844</v>
      </c>
      <c r="U276" s="3">
        <f t="shared" si="189"/>
        <v>-0.40376488666922783</v>
      </c>
      <c r="V276" s="3">
        <f t="shared" si="190"/>
        <v>-0.43283582089552242</v>
      </c>
      <c r="W276" s="3">
        <f t="shared" si="191"/>
        <v>2.9515418502202642E-2</v>
      </c>
      <c r="X276" s="3">
        <f t="shared" si="192"/>
        <v>3.3928571428571426E-2</v>
      </c>
      <c r="Y276" s="4">
        <f t="shared" si="193"/>
        <v>0.44131529263687841</v>
      </c>
      <c r="Z276" s="3">
        <f t="shared" si="178"/>
        <v>0.88741488987629069</v>
      </c>
      <c r="AA276" s="3">
        <f t="shared" si="179"/>
        <v>0.90905419594540016</v>
      </c>
      <c r="AB276" s="4">
        <f t="shared" si="194"/>
        <v>2.1639306069109465</v>
      </c>
      <c r="AC276" s="30">
        <f t="shared" si="180"/>
        <v>31283</v>
      </c>
      <c r="AD276" s="30">
        <f t="shared" si="181"/>
        <v>22159</v>
      </c>
      <c r="AE276" s="30">
        <f t="shared" si="182"/>
        <v>27761</v>
      </c>
      <c r="AF276" s="30">
        <f t="shared" si="183"/>
        <v>22510</v>
      </c>
      <c r="AG276" s="30">
        <f t="shared" si="184"/>
        <v>2603</v>
      </c>
    </row>
    <row r="277" spans="3:33" x14ac:dyDescent="0.25">
      <c r="C277" t="s">
        <v>46</v>
      </c>
      <c r="D277">
        <v>7</v>
      </c>
      <c r="E277" s="2"/>
      <c r="F277" s="2">
        <v>0</v>
      </c>
      <c r="G277" s="2"/>
      <c r="H277" s="2">
        <v>0</v>
      </c>
      <c r="I277" s="2"/>
      <c r="J277" s="2">
        <v>0</v>
      </c>
      <c r="K277" s="2"/>
      <c r="L277" s="2">
        <v>0</v>
      </c>
      <c r="M277" s="2"/>
      <c r="N277" s="2">
        <v>0</v>
      </c>
      <c r="O277" s="2"/>
      <c r="P277" s="2">
        <v>0</v>
      </c>
      <c r="Q277" s="3">
        <f t="shared" si="185"/>
        <v>0</v>
      </c>
      <c r="R277" s="3">
        <f t="shared" si="186"/>
        <v>0</v>
      </c>
      <c r="S277" s="3">
        <f t="shared" si="187"/>
        <v>0</v>
      </c>
      <c r="T277" s="3">
        <f t="shared" si="188"/>
        <v>0</v>
      </c>
      <c r="U277" s="3">
        <f t="shared" si="189"/>
        <v>0</v>
      </c>
      <c r="V277" s="3">
        <f t="shared" si="190"/>
        <v>0</v>
      </c>
      <c r="W277" s="3">
        <f t="shared" si="191"/>
        <v>0</v>
      </c>
      <c r="X277" s="3">
        <f t="shared" si="192"/>
        <v>0</v>
      </c>
      <c r="Y277" s="4">
        <f t="shared" si="193"/>
        <v>0</v>
      </c>
      <c r="Z277" s="3">
        <f t="shared" si="178"/>
        <v>0</v>
      </c>
      <c r="AA277" s="3">
        <f t="shared" si="179"/>
        <v>0</v>
      </c>
      <c r="AB277" s="4">
        <f t="shared" si="194"/>
        <v>0</v>
      </c>
      <c r="AC277" s="30">
        <f t="shared" si="180"/>
        <v>0</v>
      </c>
      <c r="AD277" s="30">
        <f t="shared" si="181"/>
        <v>0</v>
      </c>
      <c r="AE277" s="30">
        <f t="shared" si="182"/>
        <v>0</v>
      </c>
      <c r="AF277" s="30">
        <f t="shared" si="183"/>
        <v>0</v>
      </c>
      <c r="AG277" s="30">
        <f t="shared" si="184"/>
        <v>0</v>
      </c>
    </row>
    <row r="278" spans="3:33" x14ac:dyDescent="0.25">
      <c r="C278" t="s">
        <v>46</v>
      </c>
      <c r="D278">
        <v>8</v>
      </c>
      <c r="E278" s="2"/>
      <c r="F278" s="2">
        <v>4556</v>
      </c>
      <c r="G278" s="2"/>
      <c r="H278" s="2">
        <v>3143640</v>
      </c>
      <c r="I278" s="2"/>
      <c r="J278" s="2">
        <v>1594</v>
      </c>
      <c r="K278" s="2"/>
      <c r="L278" s="2">
        <v>2693860</v>
      </c>
      <c r="M278" s="2"/>
      <c r="N278" s="2">
        <v>2915</v>
      </c>
      <c r="O278" s="2"/>
      <c r="P278" s="2">
        <v>47</v>
      </c>
      <c r="Q278" s="3">
        <f t="shared" si="185"/>
        <v>0</v>
      </c>
      <c r="R278" s="3">
        <f t="shared" si="186"/>
        <v>0</v>
      </c>
      <c r="S278" s="3">
        <f t="shared" si="187"/>
        <v>0</v>
      </c>
      <c r="T278" s="3">
        <f t="shared" si="188"/>
        <v>0</v>
      </c>
      <c r="U278" s="3">
        <f t="shared" si="189"/>
        <v>0</v>
      </c>
      <c r="V278" s="3">
        <f t="shared" si="190"/>
        <v>0</v>
      </c>
      <c r="W278" s="3">
        <f t="shared" si="191"/>
        <v>0</v>
      </c>
      <c r="X278" s="3">
        <f t="shared" si="192"/>
        <v>2.9485570890840654E-2</v>
      </c>
      <c r="Y278" s="4">
        <f t="shared" si="193"/>
        <v>2.9485570890840656</v>
      </c>
      <c r="Z278" s="3">
        <f t="shared" si="178"/>
        <v>0</v>
      </c>
      <c r="AA278" s="3">
        <f t="shared" si="179"/>
        <v>0.34986830553116771</v>
      </c>
      <c r="AB278" s="4">
        <f t="shared" si="194"/>
        <v>34.986830553116768</v>
      </c>
      <c r="AC278" s="30">
        <f t="shared" si="180"/>
        <v>0</v>
      </c>
      <c r="AD278" s="30">
        <f t="shared" si="181"/>
        <v>4556</v>
      </c>
      <c r="AE278" s="30">
        <f t="shared" si="182"/>
        <v>0</v>
      </c>
      <c r="AF278" s="30">
        <f t="shared" si="183"/>
        <v>1594</v>
      </c>
      <c r="AG278" s="30">
        <f t="shared" si="184"/>
        <v>0</v>
      </c>
    </row>
    <row r="279" spans="3:33" x14ac:dyDescent="0.25">
      <c r="C279" t="s">
        <v>46</v>
      </c>
      <c r="D279">
        <v>9</v>
      </c>
      <c r="E279" s="2"/>
      <c r="F279" s="2">
        <v>5963</v>
      </c>
      <c r="G279" s="2"/>
      <c r="H279" s="2">
        <v>4114470</v>
      </c>
      <c r="I279" s="2"/>
      <c r="J279" s="2">
        <v>3385</v>
      </c>
      <c r="K279" s="2"/>
      <c r="L279" s="2">
        <v>5720650</v>
      </c>
      <c r="M279" s="2"/>
      <c r="N279" s="2">
        <v>5401</v>
      </c>
      <c r="O279" s="2"/>
      <c r="P279" s="2">
        <v>92</v>
      </c>
      <c r="Q279" s="3">
        <f t="shared" si="185"/>
        <v>0</v>
      </c>
      <c r="R279" s="3">
        <f t="shared" si="186"/>
        <v>0</v>
      </c>
      <c r="S279" s="3">
        <f t="shared" si="187"/>
        <v>0</v>
      </c>
      <c r="T279" s="3">
        <f t="shared" si="188"/>
        <v>0</v>
      </c>
      <c r="U279" s="3">
        <f t="shared" si="189"/>
        <v>0</v>
      </c>
      <c r="V279" s="3">
        <f t="shared" si="190"/>
        <v>0</v>
      </c>
      <c r="W279" s="3">
        <f t="shared" si="191"/>
        <v>0</v>
      </c>
      <c r="X279" s="3">
        <f t="shared" si="192"/>
        <v>2.7178729689807977E-2</v>
      </c>
      <c r="Y279" s="4">
        <f t="shared" si="193"/>
        <v>2.7178729689807977</v>
      </c>
      <c r="Z279" s="3">
        <f t="shared" si="178"/>
        <v>0</v>
      </c>
      <c r="AA279" s="3">
        <f t="shared" si="179"/>
        <v>0.47333396710713949</v>
      </c>
      <c r="AB279" s="4">
        <f t="shared" si="194"/>
        <v>47.333396710713949</v>
      </c>
      <c r="AC279" s="30">
        <f t="shared" si="180"/>
        <v>0</v>
      </c>
      <c r="AD279" s="30">
        <f t="shared" si="181"/>
        <v>10519</v>
      </c>
      <c r="AE279" s="30">
        <f t="shared" si="182"/>
        <v>0</v>
      </c>
      <c r="AF279" s="30">
        <f t="shared" si="183"/>
        <v>4979</v>
      </c>
      <c r="AG279" s="30">
        <f t="shared" si="184"/>
        <v>0</v>
      </c>
    </row>
    <row r="280" spans="3:33" x14ac:dyDescent="0.25">
      <c r="C280" t="s">
        <v>46</v>
      </c>
      <c r="D280">
        <v>10</v>
      </c>
      <c r="E280" s="2"/>
      <c r="F280" s="2">
        <v>5581</v>
      </c>
      <c r="G280" s="2"/>
      <c r="H280" s="2">
        <v>3850890</v>
      </c>
      <c r="I280" s="2"/>
      <c r="J280" s="2">
        <v>4458</v>
      </c>
      <c r="K280" s="2"/>
      <c r="L280" s="2">
        <v>7534020</v>
      </c>
      <c r="M280" s="2"/>
      <c r="N280" s="2">
        <v>6407</v>
      </c>
      <c r="O280" s="2"/>
      <c r="P280" s="2">
        <v>117</v>
      </c>
      <c r="Q280" s="3">
        <f t="shared" si="185"/>
        <v>0</v>
      </c>
      <c r="R280" s="3">
        <f t="shared" si="186"/>
        <v>0</v>
      </c>
      <c r="S280" s="3">
        <f t="shared" si="187"/>
        <v>0</v>
      </c>
      <c r="T280" s="3">
        <f t="shared" si="188"/>
        <v>0</v>
      </c>
      <c r="U280" s="3">
        <f t="shared" si="189"/>
        <v>0</v>
      </c>
      <c r="V280" s="3">
        <f t="shared" si="190"/>
        <v>0</v>
      </c>
      <c r="W280" s="3">
        <f t="shared" si="191"/>
        <v>0</v>
      </c>
      <c r="X280" s="3">
        <f t="shared" si="192"/>
        <v>2.6244952893674293E-2</v>
      </c>
      <c r="Y280" s="4">
        <f t="shared" si="193"/>
        <v>2.6244952893674292</v>
      </c>
      <c r="Z280" s="3">
        <f t="shared" si="178"/>
        <v>0</v>
      </c>
      <c r="AA280" s="3">
        <f t="shared" si="179"/>
        <v>0.58614906832298141</v>
      </c>
      <c r="AB280" s="4">
        <f t="shared" si="194"/>
        <v>58.614906832298139</v>
      </c>
      <c r="AC280" s="30">
        <f t="shared" si="180"/>
        <v>0</v>
      </c>
      <c r="AD280" s="30">
        <f t="shared" si="181"/>
        <v>16100</v>
      </c>
      <c r="AE280" s="30">
        <f t="shared" si="182"/>
        <v>0</v>
      </c>
      <c r="AF280" s="30">
        <f t="shared" si="183"/>
        <v>9437</v>
      </c>
      <c r="AG280" s="30">
        <f t="shared" si="184"/>
        <v>0</v>
      </c>
    </row>
    <row r="281" spans="3:33" x14ac:dyDescent="0.25">
      <c r="C281" t="s">
        <v>46</v>
      </c>
      <c r="D281">
        <v>11</v>
      </c>
      <c r="E281" s="2"/>
      <c r="F281" s="2">
        <v>0</v>
      </c>
      <c r="G281" s="2"/>
      <c r="H281" s="2">
        <v>0</v>
      </c>
      <c r="I281" s="2"/>
      <c r="J281" s="2">
        <v>3088</v>
      </c>
      <c r="K281" s="2"/>
      <c r="L281" s="2">
        <v>5218720</v>
      </c>
      <c r="M281" s="2"/>
      <c r="N281" s="2">
        <v>3241</v>
      </c>
      <c r="O281" s="2"/>
      <c r="P281" s="2">
        <v>78</v>
      </c>
      <c r="Q281" s="3">
        <f t="shared" si="185"/>
        <v>0</v>
      </c>
      <c r="R281" s="3">
        <f t="shared" si="186"/>
        <v>0</v>
      </c>
      <c r="S281" s="3">
        <f t="shared" si="187"/>
        <v>0</v>
      </c>
      <c r="T281" s="3">
        <f t="shared" si="188"/>
        <v>0</v>
      </c>
      <c r="U281" s="3">
        <f t="shared" si="189"/>
        <v>0</v>
      </c>
      <c r="V281" s="3">
        <f t="shared" si="190"/>
        <v>0</v>
      </c>
      <c r="W281" s="3">
        <f t="shared" si="191"/>
        <v>0</v>
      </c>
      <c r="X281" s="3">
        <f t="shared" si="192"/>
        <v>2.5259067357512953E-2</v>
      </c>
      <c r="Y281" s="4">
        <f t="shared" si="193"/>
        <v>2.5259067357512954</v>
      </c>
      <c r="Z281" s="3">
        <f t="shared" si="178"/>
        <v>0</v>
      </c>
      <c r="AA281" s="3">
        <f t="shared" si="179"/>
        <v>0.77795031055900621</v>
      </c>
      <c r="AB281" s="4">
        <f t="shared" si="194"/>
        <v>77.795031055900623</v>
      </c>
      <c r="AC281" s="30">
        <f t="shared" si="180"/>
        <v>0</v>
      </c>
      <c r="AD281" s="30">
        <f t="shared" si="181"/>
        <v>16100</v>
      </c>
      <c r="AE281" s="30">
        <f t="shared" si="182"/>
        <v>0</v>
      </c>
      <c r="AF281" s="30">
        <f t="shared" si="183"/>
        <v>12525</v>
      </c>
      <c r="AG281" s="30">
        <f t="shared" si="184"/>
        <v>0</v>
      </c>
    </row>
    <row r="282" spans="3:33" x14ac:dyDescent="0.25">
      <c r="C282" t="s">
        <v>46</v>
      </c>
      <c r="D282">
        <v>12</v>
      </c>
      <c r="E282" s="2"/>
      <c r="F282" s="2">
        <v>0</v>
      </c>
      <c r="G282" s="2"/>
      <c r="H282" s="2">
        <v>0</v>
      </c>
      <c r="I282" s="2"/>
      <c r="J282" s="2">
        <v>1714</v>
      </c>
      <c r="K282" s="2"/>
      <c r="L282" s="2">
        <v>2896660</v>
      </c>
      <c r="M282" s="2"/>
      <c r="N282" s="2">
        <v>1473</v>
      </c>
      <c r="O282" s="2"/>
      <c r="P282" s="2">
        <v>54</v>
      </c>
      <c r="Q282" s="3">
        <f t="shared" si="185"/>
        <v>0</v>
      </c>
      <c r="R282" s="3">
        <f t="shared" si="186"/>
        <v>0</v>
      </c>
      <c r="S282" s="3">
        <f t="shared" si="187"/>
        <v>0</v>
      </c>
      <c r="T282" s="3">
        <f t="shared" si="188"/>
        <v>0</v>
      </c>
      <c r="U282" s="3">
        <f t="shared" si="189"/>
        <v>0</v>
      </c>
      <c r="V282" s="3">
        <f t="shared" si="190"/>
        <v>0</v>
      </c>
      <c r="W282" s="3">
        <f t="shared" si="191"/>
        <v>0</v>
      </c>
      <c r="X282" s="3">
        <f t="shared" si="192"/>
        <v>3.1505250875145857E-2</v>
      </c>
      <c r="Y282" s="4">
        <f t="shared" si="193"/>
        <v>3.1505250875145858</v>
      </c>
      <c r="Z282" s="3">
        <f t="shared" si="178"/>
        <v>0</v>
      </c>
      <c r="AA282" s="3">
        <f t="shared" si="179"/>
        <v>0.88440993788819877</v>
      </c>
      <c r="AB282" s="4">
        <f t="shared" si="194"/>
        <v>88.440993788819881</v>
      </c>
      <c r="AC282" s="30">
        <f t="shared" si="180"/>
        <v>0</v>
      </c>
      <c r="AD282" s="30">
        <f t="shared" si="181"/>
        <v>16100</v>
      </c>
      <c r="AE282" s="30">
        <f t="shared" si="182"/>
        <v>0</v>
      </c>
      <c r="AF282" s="30">
        <f t="shared" si="183"/>
        <v>14239</v>
      </c>
      <c r="AG282" s="30">
        <f t="shared" si="184"/>
        <v>0</v>
      </c>
    </row>
    <row r="283" spans="3:33" x14ac:dyDescent="0.25">
      <c r="C283" t="s">
        <v>47</v>
      </c>
      <c r="D283">
        <v>1</v>
      </c>
      <c r="E283" s="2">
        <v>0</v>
      </c>
      <c r="F283" s="2">
        <v>0</v>
      </c>
      <c r="G283" s="2">
        <v>0</v>
      </c>
      <c r="H283" s="2">
        <v>0</v>
      </c>
      <c r="I283" s="2">
        <v>0</v>
      </c>
      <c r="J283" s="2">
        <v>871</v>
      </c>
      <c r="K283" s="2">
        <v>0</v>
      </c>
      <c r="L283" s="2">
        <v>391950</v>
      </c>
      <c r="M283" s="2">
        <v>0</v>
      </c>
      <c r="N283" s="2">
        <v>2058</v>
      </c>
      <c r="O283" s="2">
        <v>0</v>
      </c>
      <c r="P283" s="2">
        <v>27</v>
      </c>
      <c r="Q283" s="3">
        <f t="shared" si="185"/>
        <v>0</v>
      </c>
      <c r="R283" s="3">
        <f t="shared" si="186"/>
        <v>0</v>
      </c>
      <c r="S283" s="3">
        <f t="shared" si="187"/>
        <v>0</v>
      </c>
      <c r="T283" s="3">
        <f t="shared" si="188"/>
        <v>0</v>
      </c>
      <c r="U283" s="3">
        <f t="shared" si="189"/>
        <v>0</v>
      </c>
      <c r="V283" s="3">
        <f t="shared" si="190"/>
        <v>0</v>
      </c>
      <c r="W283" s="3">
        <f t="shared" si="191"/>
        <v>0</v>
      </c>
      <c r="X283" s="3">
        <f t="shared" si="192"/>
        <v>3.0998851894374284E-2</v>
      </c>
      <c r="Y283" s="4">
        <f t="shared" si="193"/>
        <v>3.0998851894374284</v>
      </c>
      <c r="Z283" s="3">
        <f t="shared" si="178"/>
        <v>0</v>
      </c>
      <c r="AA283" s="3">
        <f t="shared" si="179"/>
        <v>0.29465493910690121</v>
      </c>
      <c r="AB283" s="4">
        <f t="shared" si="194"/>
        <v>29.465493910690121</v>
      </c>
      <c r="AC283" s="30">
        <f t="shared" si="180"/>
        <v>0</v>
      </c>
      <c r="AD283" s="30">
        <f t="shared" si="181"/>
        <v>0</v>
      </c>
      <c r="AE283" s="30">
        <f t="shared" si="182"/>
        <v>0</v>
      </c>
      <c r="AF283" s="30">
        <f t="shared" si="183"/>
        <v>871</v>
      </c>
      <c r="AG283" s="30">
        <f t="shared" si="184"/>
        <v>2956</v>
      </c>
    </row>
    <row r="284" spans="3:33" x14ac:dyDescent="0.25">
      <c r="C284" t="s">
        <v>47</v>
      </c>
      <c r="D284">
        <v>2</v>
      </c>
      <c r="E284" s="2">
        <v>9157</v>
      </c>
      <c r="F284" s="2">
        <v>6096</v>
      </c>
      <c r="G284" s="2">
        <v>1739830</v>
      </c>
      <c r="H284" s="2">
        <v>1158240</v>
      </c>
      <c r="I284" s="2">
        <v>3029</v>
      </c>
      <c r="J284" s="2">
        <v>2584</v>
      </c>
      <c r="K284" s="2">
        <v>1363050</v>
      </c>
      <c r="L284" s="2">
        <v>1162800</v>
      </c>
      <c r="M284" s="2">
        <v>6054</v>
      </c>
      <c r="N284" s="2">
        <v>5495</v>
      </c>
      <c r="O284" s="2">
        <v>74</v>
      </c>
      <c r="P284" s="2">
        <v>75</v>
      </c>
      <c r="Q284" s="3">
        <f t="shared" si="185"/>
        <v>-0.3342797859560992</v>
      </c>
      <c r="R284" s="3">
        <f t="shared" si="186"/>
        <v>-0.3342797859560992</v>
      </c>
      <c r="S284" s="3">
        <f t="shared" si="187"/>
        <v>-0.14691317266424564</v>
      </c>
      <c r="T284" s="3">
        <f t="shared" si="188"/>
        <v>-0.14691317266424564</v>
      </c>
      <c r="U284" s="3">
        <f t="shared" si="189"/>
        <v>-9.2335645853980797E-2</v>
      </c>
      <c r="V284" s="3">
        <f t="shared" si="190"/>
        <v>1.3513513513513598E-2</v>
      </c>
      <c r="W284" s="3">
        <f t="shared" si="191"/>
        <v>2.4430505117200397E-2</v>
      </c>
      <c r="X284" s="3">
        <f t="shared" si="192"/>
        <v>2.9024767801857584E-2</v>
      </c>
      <c r="Y284" s="4">
        <f t="shared" si="193"/>
        <v>0.45942626846571866</v>
      </c>
      <c r="Z284" s="3">
        <f t="shared" si="178"/>
        <v>0.3307851916566561</v>
      </c>
      <c r="AA284" s="3">
        <f t="shared" si="179"/>
        <v>0.38168360583296507</v>
      </c>
      <c r="AB284" s="4">
        <f t="shared" si="194"/>
        <v>5.0898414176308968</v>
      </c>
      <c r="AC284" s="30">
        <f t="shared" si="180"/>
        <v>9157</v>
      </c>
      <c r="AD284" s="30">
        <f t="shared" si="181"/>
        <v>6096</v>
      </c>
      <c r="AE284" s="30">
        <f t="shared" si="182"/>
        <v>3029</v>
      </c>
      <c r="AF284" s="30">
        <f t="shared" si="183"/>
        <v>3455</v>
      </c>
      <c r="AG284" s="30">
        <f t="shared" si="184"/>
        <v>2956</v>
      </c>
    </row>
    <row r="285" spans="3:33" x14ac:dyDescent="0.25">
      <c r="C285" t="s">
        <v>47</v>
      </c>
      <c r="D285">
        <v>3</v>
      </c>
      <c r="E285" s="2">
        <v>8462</v>
      </c>
      <c r="F285" s="2">
        <v>6292</v>
      </c>
      <c r="G285" s="2">
        <v>1607780</v>
      </c>
      <c r="H285" s="2">
        <v>1195480</v>
      </c>
      <c r="I285" s="2">
        <v>4612</v>
      </c>
      <c r="J285" s="2">
        <v>4026</v>
      </c>
      <c r="K285" s="2">
        <v>2075400</v>
      </c>
      <c r="L285" s="2">
        <v>1811700</v>
      </c>
      <c r="M285" s="2">
        <v>9785</v>
      </c>
      <c r="N285" s="2">
        <v>7653</v>
      </c>
      <c r="O285" s="2">
        <v>119</v>
      </c>
      <c r="P285" s="2">
        <v>108</v>
      </c>
      <c r="Q285" s="3">
        <f t="shared" si="185"/>
        <v>-0.25644055778775698</v>
      </c>
      <c r="R285" s="3">
        <f t="shared" si="186"/>
        <v>-0.25644055778775698</v>
      </c>
      <c r="S285" s="3">
        <f t="shared" si="187"/>
        <v>-0.12705984388551606</v>
      </c>
      <c r="T285" s="3">
        <f t="shared" si="188"/>
        <v>-0.12705984388551606</v>
      </c>
      <c r="U285" s="3">
        <f t="shared" si="189"/>
        <v>-0.2178845171180378</v>
      </c>
      <c r="V285" s="3">
        <f t="shared" si="190"/>
        <v>-9.2436974789915971E-2</v>
      </c>
      <c r="W285" s="3">
        <f t="shared" si="191"/>
        <v>2.5802254986990458E-2</v>
      </c>
      <c r="X285" s="3">
        <f t="shared" si="192"/>
        <v>2.6825633383010434E-2</v>
      </c>
      <c r="Y285" s="4">
        <f t="shared" si="193"/>
        <v>0.10233783960199756</v>
      </c>
      <c r="Z285" s="3">
        <f t="shared" si="178"/>
        <v>0.43367955048527157</v>
      </c>
      <c r="AA285" s="3">
        <f t="shared" si="179"/>
        <v>0.48755213764337851</v>
      </c>
      <c r="AB285" s="4">
        <f t="shared" si="194"/>
        <v>5.3872587158106944</v>
      </c>
      <c r="AC285" s="30">
        <f t="shared" si="180"/>
        <v>17619</v>
      </c>
      <c r="AD285" s="30">
        <f t="shared" si="181"/>
        <v>12388</v>
      </c>
      <c r="AE285" s="30">
        <f t="shared" si="182"/>
        <v>7641</v>
      </c>
      <c r="AF285" s="30">
        <f t="shared" si="183"/>
        <v>7481</v>
      </c>
      <c r="AG285" s="30">
        <f t="shared" si="184"/>
        <v>2956</v>
      </c>
    </row>
    <row r="286" spans="3:33" x14ac:dyDescent="0.25">
      <c r="C286" t="s">
        <v>47</v>
      </c>
      <c r="D286">
        <v>4</v>
      </c>
      <c r="E286" s="2">
        <v>5594</v>
      </c>
      <c r="F286" s="2">
        <v>5416</v>
      </c>
      <c r="G286" s="2">
        <v>1062860</v>
      </c>
      <c r="H286" s="2">
        <v>1029040</v>
      </c>
      <c r="I286" s="2">
        <v>5542</v>
      </c>
      <c r="J286" s="2">
        <v>5043</v>
      </c>
      <c r="K286" s="2">
        <v>2493900</v>
      </c>
      <c r="L286" s="2">
        <v>2269350</v>
      </c>
      <c r="M286" s="2">
        <v>9672</v>
      </c>
      <c r="N286" s="2">
        <v>7864</v>
      </c>
      <c r="O286" s="2">
        <v>165</v>
      </c>
      <c r="P286" s="2">
        <v>162</v>
      </c>
      <c r="Q286" s="3">
        <f t="shared" si="185"/>
        <v>-3.1819806936002837E-2</v>
      </c>
      <c r="R286" s="3">
        <f t="shared" si="186"/>
        <v>-3.1819806936002837E-2</v>
      </c>
      <c r="S286" s="3">
        <f t="shared" si="187"/>
        <v>-9.0039696860339191E-2</v>
      </c>
      <c r="T286" s="3">
        <f t="shared" si="188"/>
        <v>-9.0039696860339191E-2</v>
      </c>
      <c r="U286" s="3">
        <f t="shared" si="189"/>
        <v>-0.18693134822167079</v>
      </c>
      <c r="V286" s="3">
        <f t="shared" si="190"/>
        <v>-1.8181818181818188E-2</v>
      </c>
      <c r="W286" s="3">
        <f t="shared" si="191"/>
        <v>2.9772645254420787E-2</v>
      </c>
      <c r="X286" s="3">
        <f t="shared" si="192"/>
        <v>3.2123735871505056E-2</v>
      </c>
      <c r="Y286" s="4">
        <f t="shared" si="193"/>
        <v>0.23510906170842694</v>
      </c>
      <c r="Z286" s="3">
        <f t="shared" si="178"/>
        <v>0.56791453065092834</v>
      </c>
      <c r="AA286" s="3">
        <f t="shared" si="179"/>
        <v>0.60327552986512523</v>
      </c>
      <c r="AB286" s="4">
        <f t="shared" si="194"/>
        <v>3.5360999214196887</v>
      </c>
      <c r="AC286" s="30">
        <f t="shared" si="180"/>
        <v>23213</v>
      </c>
      <c r="AD286" s="30">
        <f t="shared" si="181"/>
        <v>17804</v>
      </c>
      <c r="AE286" s="30">
        <f t="shared" si="182"/>
        <v>13183</v>
      </c>
      <c r="AF286" s="30">
        <f t="shared" si="183"/>
        <v>12524</v>
      </c>
      <c r="AG286" s="30">
        <f t="shared" si="184"/>
        <v>2956</v>
      </c>
    </row>
    <row r="287" spans="3:33" x14ac:dyDescent="0.25">
      <c r="C287" t="s">
        <v>47</v>
      </c>
      <c r="D287">
        <v>5</v>
      </c>
      <c r="E287" s="2">
        <v>0</v>
      </c>
      <c r="F287" s="2">
        <v>0</v>
      </c>
      <c r="G287" s="2">
        <v>0</v>
      </c>
      <c r="H287" s="2">
        <v>0</v>
      </c>
      <c r="I287" s="2">
        <v>3694</v>
      </c>
      <c r="J287" s="2">
        <v>3300</v>
      </c>
      <c r="K287" s="2">
        <v>1662300</v>
      </c>
      <c r="L287" s="2">
        <v>1485000</v>
      </c>
      <c r="M287" s="2">
        <v>5870</v>
      </c>
      <c r="N287" s="2">
        <v>4463</v>
      </c>
      <c r="O287" s="2">
        <v>108</v>
      </c>
      <c r="P287" s="2">
        <v>101</v>
      </c>
      <c r="Q287" s="3">
        <f t="shared" si="185"/>
        <v>0</v>
      </c>
      <c r="R287" s="3">
        <f t="shared" si="186"/>
        <v>0</v>
      </c>
      <c r="S287" s="3">
        <f t="shared" si="187"/>
        <v>-0.1066594477531132</v>
      </c>
      <c r="T287" s="3">
        <f t="shared" si="188"/>
        <v>-0.1066594477531132</v>
      </c>
      <c r="U287" s="3">
        <f t="shared" si="189"/>
        <v>-0.23969335604770015</v>
      </c>
      <c r="V287" s="3">
        <f t="shared" si="190"/>
        <v>-6.481481481481477E-2</v>
      </c>
      <c r="W287" s="3">
        <f t="shared" si="191"/>
        <v>2.9236599891716297E-2</v>
      </c>
      <c r="X287" s="3">
        <f t="shared" si="192"/>
        <v>3.0606060606060605E-2</v>
      </c>
      <c r="Y287" s="4">
        <f t="shared" si="193"/>
        <v>0.13694607143443088</v>
      </c>
      <c r="Z287" s="3">
        <f t="shared" si="178"/>
        <v>0.72704949812605002</v>
      </c>
      <c r="AA287" s="3">
        <f t="shared" si="179"/>
        <v>0.76223506743737957</v>
      </c>
      <c r="AB287" s="4">
        <f t="shared" si="194"/>
        <v>3.5185569311329545</v>
      </c>
      <c r="AC287" s="30">
        <f t="shared" si="180"/>
        <v>23213</v>
      </c>
      <c r="AD287" s="30">
        <f t="shared" si="181"/>
        <v>17804</v>
      </c>
      <c r="AE287" s="30">
        <f t="shared" si="182"/>
        <v>16877</v>
      </c>
      <c r="AF287" s="30">
        <f t="shared" si="183"/>
        <v>15824</v>
      </c>
      <c r="AG287" s="30">
        <f t="shared" si="184"/>
        <v>2956</v>
      </c>
    </row>
    <row r="288" spans="3:33" x14ac:dyDescent="0.25">
      <c r="C288" t="s">
        <v>47</v>
      </c>
      <c r="D288">
        <v>6</v>
      </c>
      <c r="E288" s="2">
        <v>0</v>
      </c>
      <c r="F288" s="2">
        <v>0</v>
      </c>
      <c r="G288" s="2">
        <v>0</v>
      </c>
      <c r="H288" s="2">
        <v>0</v>
      </c>
      <c r="I288" s="2">
        <v>2870</v>
      </c>
      <c r="J288" s="2">
        <v>2161</v>
      </c>
      <c r="K288" s="2">
        <v>1291500</v>
      </c>
      <c r="L288" s="2">
        <v>972450</v>
      </c>
      <c r="M288" s="2">
        <v>2924</v>
      </c>
      <c r="N288" s="2">
        <v>2247</v>
      </c>
      <c r="O288" s="2">
        <v>76</v>
      </c>
      <c r="P288" s="2">
        <v>55</v>
      </c>
      <c r="Q288" s="3">
        <f t="shared" si="185"/>
        <v>0</v>
      </c>
      <c r="R288" s="3">
        <f t="shared" si="186"/>
        <v>0</v>
      </c>
      <c r="S288" s="3">
        <f t="shared" si="187"/>
        <v>-0.24703832752613242</v>
      </c>
      <c r="T288" s="3">
        <f t="shared" si="188"/>
        <v>-0.24703832752613242</v>
      </c>
      <c r="U288" s="3">
        <f t="shared" si="189"/>
        <v>-0.23153214774281805</v>
      </c>
      <c r="V288" s="3">
        <f t="shared" si="190"/>
        <v>-0.27631578947368418</v>
      </c>
      <c r="W288" s="3">
        <f t="shared" si="191"/>
        <v>2.64808362369338E-2</v>
      </c>
      <c r="X288" s="3">
        <f t="shared" si="192"/>
        <v>2.5451180009254976E-2</v>
      </c>
      <c r="Y288" s="4">
        <f t="shared" si="193"/>
        <v>-0.1029656227678824</v>
      </c>
      <c r="Z288" s="3">
        <f t="shared" si="178"/>
        <v>0.85068711497867577</v>
      </c>
      <c r="AA288" s="3">
        <f t="shared" si="179"/>
        <v>0.86632947976878616</v>
      </c>
      <c r="AB288" s="4">
        <f t="shared" si="194"/>
        <v>1.5642364790110386</v>
      </c>
      <c r="AC288" s="30">
        <f t="shared" si="180"/>
        <v>23213</v>
      </c>
      <c r="AD288" s="30">
        <f t="shared" si="181"/>
        <v>17804</v>
      </c>
      <c r="AE288" s="30">
        <f t="shared" si="182"/>
        <v>19747</v>
      </c>
      <c r="AF288" s="30">
        <f t="shared" si="183"/>
        <v>17985</v>
      </c>
      <c r="AG288" s="30">
        <f t="shared" si="184"/>
        <v>2956</v>
      </c>
    </row>
    <row r="289" spans="3:33" x14ac:dyDescent="0.25">
      <c r="C289" t="s">
        <v>47</v>
      </c>
      <c r="D289">
        <v>7</v>
      </c>
      <c r="E289" s="2">
        <v>0</v>
      </c>
      <c r="F289" s="2">
        <v>0</v>
      </c>
      <c r="G289" s="2">
        <v>0</v>
      </c>
      <c r="H289" s="2">
        <v>0</v>
      </c>
      <c r="I289" s="2">
        <v>1322</v>
      </c>
      <c r="J289" s="2">
        <v>1036</v>
      </c>
      <c r="K289" s="2">
        <v>594900</v>
      </c>
      <c r="L289" s="2">
        <v>466200</v>
      </c>
      <c r="M289" s="2">
        <v>1568</v>
      </c>
      <c r="N289" s="2">
        <v>1184</v>
      </c>
      <c r="O289" s="2">
        <v>34</v>
      </c>
      <c r="P289" s="2">
        <v>27</v>
      </c>
      <c r="Q289" s="3">
        <f t="shared" si="185"/>
        <v>0</v>
      </c>
      <c r="R289" s="3">
        <f t="shared" si="186"/>
        <v>0</v>
      </c>
      <c r="S289" s="3">
        <f t="shared" si="187"/>
        <v>-0.21633888048411498</v>
      </c>
      <c r="T289" s="3">
        <f t="shared" si="188"/>
        <v>-0.21633888048411498</v>
      </c>
      <c r="U289" s="3">
        <f t="shared" si="189"/>
        <v>-0.24489795918367352</v>
      </c>
      <c r="V289" s="3">
        <f t="shared" si="190"/>
        <v>-0.20588235294117652</v>
      </c>
      <c r="W289" s="3">
        <f t="shared" si="191"/>
        <v>2.5718608169440244E-2</v>
      </c>
      <c r="X289" s="3">
        <f t="shared" si="192"/>
        <v>2.6061776061776062E-2</v>
      </c>
      <c r="Y289" s="4">
        <f t="shared" si="193"/>
        <v>3.4316789233581821E-2</v>
      </c>
      <c r="Z289" s="3">
        <f t="shared" si="178"/>
        <v>0.90763796148709774</v>
      </c>
      <c r="AA289" s="3">
        <f t="shared" si="179"/>
        <v>0.91623314065510597</v>
      </c>
      <c r="AB289" s="4">
        <f t="shared" si="194"/>
        <v>0.85951791680082268</v>
      </c>
      <c r="AC289" s="30">
        <f t="shared" si="180"/>
        <v>23213</v>
      </c>
      <c r="AD289" s="30">
        <f t="shared" si="181"/>
        <v>17804</v>
      </c>
      <c r="AE289" s="30">
        <f t="shared" si="182"/>
        <v>21069</v>
      </c>
      <c r="AF289" s="30">
        <f t="shared" si="183"/>
        <v>19021</v>
      </c>
      <c r="AG289" s="30">
        <f t="shared" si="184"/>
        <v>2956</v>
      </c>
    </row>
    <row r="290" spans="3:33" x14ac:dyDescent="0.25">
      <c r="C290" t="s">
        <v>47</v>
      </c>
      <c r="D290">
        <v>8</v>
      </c>
      <c r="E290" s="2">
        <v>6624</v>
      </c>
      <c r="F290" s="2">
        <v>4031</v>
      </c>
      <c r="G290" s="2">
        <v>1258560</v>
      </c>
      <c r="H290" s="2">
        <v>765890</v>
      </c>
      <c r="I290" s="2">
        <v>2740</v>
      </c>
      <c r="J290" s="2">
        <v>1831</v>
      </c>
      <c r="K290" s="2">
        <v>1233000</v>
      </c>
      <c r="L290" s="2">
        <v>823950</v>
      </c>
      <c r="M290" s="2">
        <v>5370</v>
      </c>
      <c r="N290" s="2">
        <v>3338</v>
      </c>
      <c r="O290" s="2">
        <v>82</v>
      </c>
      <c r="P290" s="2">
        <v>46</v>
      </c>
      <c r="Q290" s="3">
        <f t="shared" si="185"/>
        <v>-0.39145531400966183</v>
      </c>
      <c r="R290" s="3">
        <f t="shared" si="186"/>
        <v>-0.39145531400966183</v>
      </c>
      <c r="S290" s="3">
        <f t="shared" si="187"/>
        <v>-0.33175182481751819</v>
      </c>
      <c r="T290" s="3">
        <f t="shared" si="188"/>
        <v>-0.33175182481751819</v>
      </c>
      <c r="U290" s="3">
        <f t="shared" si="189"/>
        <v>-0.37839851024208571</v>
      </c>
      <c r="V290" s="3">
        <f t="shared" si="190"/>
        <v>-0.43902439024390238</v>
      </c>
      <c r="W290" s="3">
        <f t="shared" si="191"/>
        <v>2.9927007299270073E-2</v>
      </c>
      <c r="X290" s="3">
        <f t="shared" si="192"/>
        <v>2.5122883670125613E-2</v>
      </c>
      <c r="Y290" s="4">
        <f t="shared" si="193"/>
        <v>-0.48041236291444589</v>
      </c>
      <c r="Z290" s="3">
        <f t="shared" si="178"/>
        <v>0.79796896470824819</v>
      </c>
      <c r="AA290" s="3">
        <f t="shared" si="179"/>
        <v>0.84111169375983219</v>
      </c>
      <c r="AB290" s="4">
        <f t="shared" si="194"/>
        <v>4.3142729051584006</v>
      </c>
      <c r="AC290" s="30">
        <f t="shared" si="180"/>
        <v>29837</v>
      </c>
      <c r="AD290" s="30">
        <f t="shared" si="181"/>
        <v>21835</v>
      </c>
      <c r="AE290" s="30">
        <f t="shared" si="182"/>
        <v>23809</v>
      </c>
      <c r="AF290" s="30">
        <f t="shared" si="183"/>
        <v>20852</v>
      </c>
      <c r="AG290" s="30">
        <f t="shared" si="184"/>
        <v>2956</v>
      </c>
    </row>
    <row r="291" spans="3:33" x14ac:dyDescent="0.25">
      <c r="C291" t="s">
        <v>47</v>
      </c>
      <c r="D291">
        <v>9</v>
      </c>
      <c r="E291" s="2">
        <v>7062</v>
      </c>
      <c r="F291" s="2">
        <v>6967</v>
      </c>
      <c r="G291" s="2">
        <v>1341780</v>
      </c>
      <c r="H291" s="2">
        <v>1323730</v>
      </c>
      <c r="I291" s="2">
        <v>4829</v>
      </c>
      <c r="J291" s="2">
        <v>3927</v>
      </c>
      <c r="K291" s="2">
        <v>2173050</v>
      </c>
      <c r="L291" s="2">
        <v>1767150</v>
      </c>
      <c r="M291" s="2">
        <v>7481</v>
      </c>
      <c r="N291" s="2">
        <v>6275</v>
      </c>
      <c r="O291" s="2">
        <v>122</v>
      </c>
      <c r="P291" s="2">
        <v>103</v>
      </c>
      <c r="Q291" s="3">
        <f t="shared" si="185"/>
        <v>-1.3452279807420031E-2</v>
      </c>
      <c r="R291" s="3">
        <f t="shared" si="186"/>
        <v>-1.3452279807420031E-2</v>
      </c>
      <c r="S291" s="3">
        <f t="shared" si="187"/>
        <v>-0.18678815489749434</v>
      </c>
      <c r="T291" s="3">
        <f t="shared" si="188"/>
        <v>-0.18678815489749434</v>
      </c>
      <c r="U291" s="3">
        <f t="shared" si="189"/>
        <v>-0.16120839459965242</v>
      </c>
      <c r="V291" s="3">
        <f t="shared" si="190"/>
        <v>-0.15573770491803274</v>
      </c>
      <c r="W291" s="3">
        <f t="shared" si="191"/>
        <v>2.5264029819838475E-2</v>
      </c>
      <c r="X291" s="3">
        <f t="shared" si="192"/>
        <v>2.6228673287496816E-2</v>
      </c>
      <c r="Y291" s="4">
        <f t="shared" si="193"/>
        <v>9.6464346765834028E-2</v>
      </c>
      <c r="Z291" s="3">
        <f t="shared" si="178"/>
        <v>0.7761185939998374</v>
      </c>
      <c r="AA291" s="3">
        <f t="shared" si="179"/>
        <v>0.78024434788084895</v>
      </c>
      <c r="AB291" s="4">
        <f t="shared" si="194"/>
        <v>0.41257538810115513</v>
      </c>
      <c r="AC291" s="30">
        <f t="shared" si="180"/>
        <v>36899</v>
      </c>
      <c r="AD291" s="30">
        <f t="shared" si="181"/>
        <v>28802</v>
      </c>
      <c r="AE291" s="30">
        <f t="shared" si="182"/>
        <v>28638</v>
      </c>
      <c r="AF291" s="30">
        <f t="shared" si="183"/>
        <v>24779</v>
      </c>
      <c r="AG291" s="30">
        <f t="shared" si="184"/>
        <v>2956</v>
      </c>
    </row>
    <row r="292" spans="3:33" x14ac:dyDescent="0.25">
      <c r="C292" t="s">
        <v>47</v>
      </c>
      <c r="D292">
        <v>10</v>
      </c>
      <c r="E292" s="2">
        <v>11845</v>
      </c>
      <c r="F292" s="2">
        <v>4468</v>
      </c>
      <c r="G292" s="2">
        <v>2250550</v>
      </c>
      <c r="H292" s="2">
        <v>848920</v>
      </c>
      <c r="I292" s="2">
        <v>7128</v>
      </c>
      <c r="J292" s="2">
        <v>4673</v>
      </c>
      <c r="K292" s="2">
        <v>3207600</v>
      </c>
      <c r="L292" s="2">
        <v>2102850</v>
      </c>
      <c r="M292" s="2">
        <v>12015</v>
      </c>
      <c r="N292" s="2">
        <v>5944</v>
      </c>
      <c r="O292" s="2">
        <v>183</v>
      </c>
      <c r="P292" s="2">
        <v>126</v>
      </c>
      <c r="Q292" s="3">
        <f t="shared" si="185"/>
        <v>-0.62279442802870411</v>
      </c>
      <c r="R292" s="3">
        <f t="shared" si="186"/>
        <v>-0.62279442802870411</v>
      </c>
      <c r="S292" s="3">
        <f t="shared" si="187"/>
        <v>-0.34441638608305269</v>
      </c>
      <c r="T292" s="3">
        <f t="shared" si="188"/>
        <v>-0.34441638608305269</v>
      </c>
      <c r="U292" s="3">
        <f t="shared" si="189"/>
        <v>-0.5052850603412401</v>
      </c>
      <c r="V292" s="3">
        <f t="shared" si="190"/>
        <v>-0.31147540983606559</v>
      </c>
      <c r="W292" s="3">
        <f t="shared" si="191"/>
        <v>2.5673400673400674E-2</v>
      </c>
      <c r="X292" s="3">
        <f t="shared" si="192"/>
        <v>2.6963406805050289E-2</v>
      </c>
      <c r="Y292" s="4">
        <f t="shared" si="193"/>
        <v>0.12900061316496148</v>
      </c>
      <c r="Z292" s="3">
        <f t="shared" si="178"/>
        <v>0.73375184638109303</v>
      </c>
      <c r="AA292" s="3">
        <f t="shared" si="179"/>
        <v>0.81300723237453765</v>
      </c>
      <c r="AB292" s="4">
        <f t="shared" si="194"/>
        <v>7.9255385993444616</v>
      </c>
      <c r="AC292" s="30">
        <f t="shared" si="180"/>
        <v>48744</v>
      </c>
      <c r="AD292" s="30">
        <f t="shared" si="181"/>
        <v>33270</v>
      </c>
      <c r="AE292" s="30">
        <f t="shared" si="182"/>
        <v>35766</v>
      </c>
      <c r="AF292" s="30">
        <f t="shared" si="183"/>
        <v>29452</v>
      </c>
      <c r="AG292" s="30">
        <f t="shared" si="184"/>
        <v>2956</v>
      </c>
    </row>
    <row r="293" spans="3:33" x14ac:dyDescent="0.25">
      <c r="C293" t="s">
        <v>47</v>
      </c>
      <c r="D293">
        <v>11</v>
      </c>
      <c r="E293" s="2">
        <v>0</v>
      </c>
      <c r="F293" s="2">
        <v>0</v>
      </c>
      <c r="G293" s="2">
        <v>0</v>
      </c>
      <c r="H293" s="2">
        <v>0</v>
      </c>
      <c r="I293" s="2">
        <v>5882</v>
      </c>
      <c r="J293" s="2">
        <v>2739</v>
      </c>
      <c r="K293" s="2">
        <v>2646900</v>
      </c>
      <c r="L293" s="2">
        <v>1232550</v>
      </c>
      <c r="M293" s="2">
        <v>5960</v>
      </c>
      <c r="N293" s="2">
        <v>3132</v>
      </c>
      <c r="O293" s="2">
        <v>173</v>
      </c>
      <c r="P293" s="2">
        <v>73</v>
      </c>
      <c r="Q293" s="3">
        <f t="shared" si="185"/>
        <v>0</v>
      </c>
      <c r="R293" s="3">
        <f t="shared" si="186"/>
        <v>0</v>
      </c>
      <c r="S293" s="3">
        <f t="shared" si="187"/>
        <v>-0.53434206052363142</v>
      </c>
      <c r="T293" s="3">
        <f t="shared" si="188"/>
        <v>-0.53434206052363142</v>
      </c>
      <c r="U293" s="3">
        <f t="shared" si="189"/>
        <v>-0.47449664429530203</v>
      </c>
      <c r="V293" s="3">
        <f t="shared" si="190"/>
        <v>-0.57803468208092479</v>
      </c>
      <c r="W293" s="3">
        <f t="shared" si="191"/>
        <v>2.9411764705882353E-2</v>
      </c>
      <c r="X293" s="3">
        <f t="shared" si="192"/>
        <v>2.6652062796641111E-2</v>
      </c>
      <c r="Y293" s="4">
        <f t="shared" si="193"/>
        <v>-0.27597019092412411</v>
      </c>
      <c r="Z293" s="3">
        <f t="shared" si="178"/>
        <v>0.85442310848514691</v>
      </c>
      <c r="AA293" s="3">
        <f t="shared" si="179"/>
        <v>0.88861591122398276</v>
      </c>
      <c r="AB293" s="4">
        <f t="shared" si="194"/>
        <v>3.4192802738835848</v>
      </c>
      <c r="AC293" s="30">
        <f t="shared" si="180"/>
        <v>48744</v>
      </c>
      <c r="AD293" s="30">
        <f t="shared" si="181"/>
        <v>33270</v>
      </c>
      <c r="AE293" s="30">
        <f t="shared" si="182"/>
        <v>41648</v>
      </c>
      <c r="AF293" s="30">
        <f t="shared" si="183"/>
        <v>32191</v>
      </c>
      <c r="AG293" s="30">
        <f t="shared" si="184"/>
        <v>2956</v>
      </c>
    </row>
    <row r="294" spans="3:33" x14ac:dyDescent="0.25">
      <c r="C294" t="s">
        <v>47</v>
      </c>
      <c r="D294">
        <v>12</v>
      </c>
      <c r="E294" s="2">
        <v>0</v>
      </c>
      <c r="F294" s="2">
        <v>0</v>
      </c>
      <c r="G294" s="2">
        <v>0</v>
      </c>
      <c r="H294" s="2">
        <v>0</v>
      </c>
      <c r="I294" s="2">
        <v>2927</v>
      </c>
      <c r="J294" s="2">
        <v>1624</v>
      </c>
      <c r="K294" s="2">
        <v>1317150</v>
      </c>
      <c r="L294" s="2">
        <v>730800</v>
      </c>
      <c r="M294" s="2">
        <v>2956</v>
      </c>
      <c r="N294" s="2">
        <v>1466</v>
      </c>
      <c r="O294" s="2">
        <v>77</v>
      </c>
      <c r="P294" s="2">
        <v>42</v>
      </c>
      <c r="Q294" s="3">
        <f t="shared" si="185"/>
        <v>0</v>
      </c>
      <c r="R294" s="3">
        <f t="shared" si="186"/>
        <v>0</v>
      </c>
      <c r="S294" s="3">
        <f t="shared" si="187"/>
        <v>-0.44516569866757771</v>
      </c>
      <c r="T294" s="3">
        <f t="shared" si="188"/>
        <v>-0.44516569866757771</v>
      </c>
      <c r="U294" s="3">
        <f t="shared" si="189"/>
        <v>-0.50405953991880925</v>
      </c>
      <c r="V294" s="3">
        <f t="shared" si="190"/>
        <v>-0.45454545454545459</v>
      </c>
      <c r="W294" s="3">
        <f t="shared" si="191"/>
        <v>2.6306798770071745E-2</v>
      </c>
      <c r="X294" s="3">
        <f t="shared" si="192"/>
        <v>2.5862068965517241E-2</v>
      </c>
      <c r="Y294" s="4">
        <f t="shared" si="193"/>
        <v>-4.4472980455450423E-2</v>
      </c>
      <c r="Z294" s="3">
        <f t="shared" si="178"/>
        <v>0.91447152470047599</v>
      </c>
      <c r="AA294" s="3">
        <f t="shared" si="179"/>
        <v>0.93344559156407003</v>
      </c>
      <c r="AB294" s="4">
        <f t="shared" si="194"/>
        <v>1.8974066863594041</v>
      </c>
      <c r="AC294" s="30">
        <f t="shared" si="180"/>
        <v>48744</v>
      </c>
      <c r="AD294" s="30">
        <f t="shared" si="181"/>
        <v>33270</v>
      </c>
      <c r="AE294" s="30">
        <f t="shared" si="182"/>
        <v>44575</v>
      </c>
      <c r="AF294" s="30">
        <f t="shared" si="183"/>
        <v>33815</v>
      </c>
      <c r="AG294" s="30">
        <f t="shared" si="184"/>
        <v>2956</v>
      </c>
    </row>
    <row r="295" spans="3:33" x14ac:dyDescent="0.25">
      <c r="C295" t="s">
        <v>48</v>
      </c>
      <c r="D295">
        <v>1</v>
      </c>
      <c r="E295" s="2">
        <v>0</v>
      </c>
      <c r="F295" s="2">
        <v>0</v>
      </c>
      <c r="G295" s="2">
        <v>0</v>
      </c>
      <c r="H295" s="2">
        <v>0</v>
      </c>
      <c r="I295" s="2">
        <v>0</v>
      </c>
      <c r="J295" s="2">
        <v>911</v>
      </c>
      <c r="K295" s="2">
        <v>0</v>
      </c>
      <c r="L295" s="2">
        <v>1457600</v>
      </c>
      <c r="M295" s="2">
        <v>0</v>
      </c>
      <c r="N295" s="2">
        <v>3528</v>
      </c>
      <c r="O295" s="2">
        <v>0</v>
      </c>
      <c r="P295" s="2">
        <v>43</v>
      </c>
      <c r="Q295" s="3">
        <f t="shared" si="185"/>
        <v>0</v>
      </c>
      <c r="R295" s="3">
        <f t="shared" si="186"/>
        <v>0</v>
      </c>
      <c r="S295" s="3">
        <f t="shared" si="187"/>
        <v>0</v>
      </c>
      <c r="T295" s="3">
        <f t="shared" si="188"/>
        <v>0</v>
      </c>
      <c r="U295" s="3">
        <f t="shared" si="189"/>
        <v>0</v>
      </c>
      <c r="V295" s="3">
        <f t="shared" si="190"/>
        <v>0</v>
      </c>
      <c r="W295" s="3">
        <f t="shared" si="191"/>
        <v>0</v>
      </c>
      <c r="X295" s="3">
        <f t="shared" si="192"/>
        <v>4.7200878155872671E-2</v>
      </c>
      <c r="Y295" s="4">
        <f t="shared" si="193"/>
        <v>4.7200878155872674</v>
      </c>
      <c r="Z295" s="3">
        <f t="shared" si="178"/>
        <v>0</v>
      </c>
      <c r="AA295" s="3">
        <f t="shared" si="179"/>
        <v>0.20325747434181168</v>
      </c>
      <c r="AB295" s="4">
        <f t="shared" si="194"/>
        <v>20.325747434181167</v>
      </c>
      <c r="AC295" s="30">
        <f t="shared" si="180"/>
        <v>0</v>
      </c>
      <c r="AD295" s="30">
        <f t="shared" si="181"/>
        <v>0</v>
      </c>
      <c r="AE295" s="30">
        <f t="shared" si="182"/>
        <v>0</v>
      </c>
      <c r="AF295" s="30">
        <f t="shared" si="183"/>
        <v>911</v>
      </c>
      <c r="AG295" s="30">
        <f t="shared" si="184"/>
        <v>4482</v>
      </c>
    </row>
    <row r="296" spans="3:33" x14ac:dyDescent="0.25">
      <c r="C296" t="s">
        <v>48</v>
      </c>
      <c r="D296">
        <v>2</v>
      </c>
      <c r="E296" s="2">
        <v>6768</v>
      </c>
      <c r="F296" s="2">
        <v>1594</v>
      </c>
      <c r="G296" s="2">
        <v>4331520</v>
      </c>
      <c r="H296" s="2">
        <v>1020160</v>
      </c>
      <c r="I296" s="2">
        <v>1922</v>
      </c>
      <c r="J296" s="2">
        <v>1023</v>
      </c>
      <c r="K296" s="2">
        <v>3075200</v>
      </c>
      <c r="L296" s="2">
        <v>1636800</v>
      </c>
      <c r="M296" s="2">
        <v>4793</v>
      </c>
      <c r="N296" s="2">
        <v>4033</v>
      </c>
      <c r="O296" s="2">
        <v>53</v>
      </c>
      <c r="P296" s="2">
        <v>66</v>
      </c>
      <c r="Q296" s="3">
        <f t="shared" si="185"/>
        <v>-0.76447990543735223</v>
      </c>
      <c r="R296" s="3">
        <f t="shared" si="186"/>
        <v>-0.76447990543735223</v>
      </c>
      <c r="S296" s="3">
        <f t="shared" si="187"/>
        <v>-0.467741935483871</v>
      </c>
      <c r="T296" s="3">
        <f t="shared" si="188"/>
        <v>-0.467741935483871</v>
      </c>
      <c r="U296" s="3">
        <f t="shared" si="189"/>
        <v>-0.15856457333611518</v>
      </c>
      <c r="V296" s="3">
        <f t="shared" si="190"/>
        <v>0.24528301886792447</v>
      </c>
      <c r="W296" s="3">
        <f t="shared" si="191"/>
        <v>2.7575442247658687E-2</v>
      </c>
      <c r="X296" s="3">
        <f t="shared" si="192"/>
        <v>6.4516129032258063E-2</v>
      </c>
      <c r="Y296" s="4">
        <f t="shared" si="193"/>
        <v>3.6940686784599372</v>
      </c>
      <c r="Z296" s="3">
        <f t="shared" si="178"/>
        <v>0.28398345153664301</v>
      </c>
      <c r="AA296" s="3">
        <f t="shared" si="179"/>
        <v>0.31830151415404873</v>
      </c>
      <c r="AB296" s="4">
        <f t="shared" si="194"/>
        <v>3.4318062617405722</v>
      </c>
      <c r="AC296" s="30">
        <f t="shared" si="180"/>
        <v>6768</v>
      </c>
      <c r="AD296" s="30">
        <f t="shared" si="181"/>
        <v>1594</v>
      </c>
      <c r="AE296" s="30">
        <f t="shared" si="182"/>
        <v>1922</v>
      </c>
      <c r="AF296" s="30">
        <f t="shared" si="183"/>
        <v>1934</v>
      </c>
      <c r="AG296" s="30">
        <f t="shared" si="184"/>
        <v>4482</v>
      </c>
    </row>
    <row r="297" spans="3:33" x14ac:dyDescent="0.25">
      <c r="C297" t="s">
        <v>48</v>
      </c>
      <c r="D297">
        <v>3</v>
      </c>
      <c r="E297" s="2">
        <v>10708</v>
      </c>
      <c r="F297" s="2">
        <v>6903</v>
      </c>
      <c r="G297" s="2">
        <v>6853120</v>
      </c>
      <c r="H297" s="2">
        <v>4417920</v>
      </c>
      <c r="I297" s="2">
        <v>4484</v>
      </c>
      <c r="J297" s="2">
        <v>3204</v>
      </c>
      <c r="K297" s="2">
        <v>7174400</v>
      </c>
      <c r="L297" s="2">
        <v>5126400</v>
      </c>
      <c r="M297" s="2">
        <v>10854</v>
      </c>
      <c r="N297" s="2">
        <v>7611</v>
      </c>
      <c r="O297" s="2">
        <v>163</v>
      </c>
      <c r="P297" s="2">
        <v>121</v>
      </c>
      <c r="Q297" s="3">
        <f t="shared" si="185"/>
        <v>-0.35534180052297348</v>
      </c>
      <c r="R297" s="3">
        <f t="shared" si="186"/>
        <v>-0.35534180052297348</v>
      </c>
      <c r="S297" s="3">
        <f t="shared" si="187"/>
        <v>-0.28545941123996432</v>
      </c>
      <c r="T297" s="3">
        <f t="shared" si="188"/>
        <v>-0.28545941123996432</v>
      </c>
      <c r="U297" s="3">
        <f t="shared" si="189"/>
        <v>-0.29878385848535105</v>
      </c>
      <c r="V297" s="3">
        <f t="shared" si="190"/>
        <v>-0.25766871165644167</v>
      </c>
      <c r="W297" s="3">
        <f t="shared" si="191"/>
        <v>3.6351471900089208E-2</v>
      </c>
      <c r="X297" s="3">
        <f t="shared" si="192"/>
        <v>3.7765293383270913E-2</v>
      </c>
      <c r="Y297" s="4">
        <f t="shared" si="193"/>
        <v>0.14138214831817056</v>
      </c>
      <c r="Z297" s="3">
        <f t="shared" ref="Z297:Z328" si="195">IFERROR(AE297/AC297,0)</f>
        <v>0.36655985351338977</v>
      </c>
      <c r="AA297" s="3">
        <f t="shared" ref="AA297:AA328" si="196">IFERROR(AF297/($AG297+AD297),0)</f>
        <v>0.39587025194545034</v>
      </c>
      <c r="AB297" s="4">
        <f t="shared" si="194"/>
        <v>2.9310398432060571</v>
      </c>
      <c r="AC297" s="30">
        <f t="shared" ref="AC297:AC328" si="197">SUMIFS(E$265:E$432,$C$265:$C$432,$C297,$D$265:$D$432,"&lt;="&amp;$D297)</f>
        <v>17476</v>
      </c>
      <c r="AD297" s="30">
        <f t="shared" ref="AD297:AD328" si="198">SUMIFS(F$265:F$432,$C$265:$C$432,$C297,$D$265:$D$432,"&lt;="&amp;$D297)</f>
        <v>8497</v>
      </c>
      <c r="AE297" s="30">
        <f t="shared" ref="AE297:AE328" si="199">SUMIFS(I$265:I$432,$C$265:$C$432,$C297,$D$265:$D$432,"&lt;="&amp;$D297)</f>
        <v>6406</v>
      </c>
      <c r="AF297" s="30">
        <f t="shared" ref="AF297:AF328" si="200">SUMIFS(J$265:J$432,$C$265:$C$432,$C297,$D$265:$D$432,"&lt;="&amp;$D297)</f>
        <v>5138</v>
      </c>
      <c r="AG297" s="30">
        <f t="shared" ref="AG297:AG328" si="201">SUMIFS(M$265:M$432,$C$265:$C$432,$C297,$D$265:$D$432,12)</f>
        <v>4482</v>
      </c>
    </row>
    <row r="298" spans="3:33" x14ac:dyDescent="0.25">
      <c r="C298" t="s">
        <v>48</v>
      </c>
      <c r="D298">
        <v>4</v>
      </c>
      <c r="E298" s="2">
        <v>7916</v>
      </c>
      <c r="F298" s="2">
        <v>8789</v>
      </c>
      <c r="G298" s="2">
        <v>5066240</v>
      </c>
      <c r="H298" s="2">
        <v>5624960</v>
      </c>
      <c r="I298" s="2">
        <v>5533</v>
      </c>
      <c r="J298" s="2">
        <v>4867</v>
      </c>
      <c r="K298" s="2">
        <v>8852800</v>
      </c>
      <c r="L298" s="2">
        <v>7787200</v>
      </c>
      <c r="M298" s="2">
        <v>13031</v>
      </c>
      <c r="N298" s="2">
        <v>11342</v>
      </c>
      <c r="O298" s="2">
        <v>206</v>
      </c>
      <c r="P298" s="2">
        <v>191</v>
      </c>
      <c r="Q298" s="3">
        <f t="shared" si="185"/>
        <v>0.11028297119757458</v>
      </c>
      <c r="R298" s="3">
        <f t="shared" si="186"/>
        <v>0.11028297119757458</v>
      </c>
      <c r="S298" s="3">
        <f t="shared" si="187"/>
        <v>-0.1203686969094524</v>
      </c>
      <c r="T298" s="3">
        <f t="shared" si="188"/>
        <v>-0.1203686969094524</v>
      </c>
      <c r="U298" s="3">
        <f t="shared" si="189"/>
        <v>-0.12961399739083723</v>
      </c>
      <c r="V298" s="3">
        <f t="shared" si="190"/>
        <v>-7.2815533980582492E-2</v>
      </c>
      <c r="W298" s="3">
        <f t="shared" si="191"/>
        <v>3.7231158503524306E-2</v>
      </c>
      <c r="X298" s="3">
        <f t="shared" si="192"/>
        <v>3.9243887404972262E-2</v>
      </c>
      <c r="Y298" s="4">
        <f t="shared" si="193"/>
        <v>0.20127289014479563</v>
      </c>
      <c r="Z298" s="3">
        <f t="shared" si="195"/>
        <v>0.47018746061751732</v>
      </c>
      <c r="AA298" s="3">
        <f t="shared" si="196"/>
        <v>0.45961962513781696</v>
      </c>
      <c r="AB298" s="4">
        <f t="shared" si="194"/>
        <v>-1.056783547970036</v>
      </c>
      <c r="AC298" s="30">
        <f t="shared" si="197"/>
        <v>25392</v>
      </c>
      <c r="AD298" s="30">
        <f t="shared" si="198"/>
        <v>17286</v>
      </c>
      <c r="AE298" s="30">
        <f t="shared" si="199"/>
        <v>11939</v>
      </c>
      <c r="AF298" s="30">
        <f t="shared" si="200"/>
        <v>10005</v>
      </c>
      <c r="AG298" s="30">
        <f t="shared" si="201"/>
        <v>4482</v>
      </c>
    </row>
    <row r="299" spans="3:33" x14ac:dyDescent="0.25">
      <c r="C299" t="s">
        <v>48</v>
      </c>
      <c r="D299">
        <v>5</v>
      </c>
      <c r="E299" s="2">
        <v>0</v>
      </c>
      <c r="F299" s="2">
        <v>0</v>
      </c>
      <c r="G299" s="2">
        <v>0</v>
      </c>
      <c r="H299" s="2">
        <v>0</v>
      </c>
      <c r="I299" s="2">
        <v>4062</v>
      </c>
      <c r="J299" s="2">
        <v>3365</v>
      </c>
      <c r="K299" s="2">
        <v>6499200</v>
      </c>
      <c r="L299" s="2">
        <v>5384000</v>
      </c>
      <c r="M299" s="2">
        <v>8814</v>
      </c>
      <c r="N299" s="2">
        <v>7841</v>
      </c>
      <c r="O299" s="2">
        <v>155</v>
      </c>
      <c r="P299" s="2">
        <v>136</v>
      </c>
      <c r="Q299" s="3">
        <f t="shared" si="185"/>
        <v>0</v>
      </c>
      <c r="R299" s="3">
        <f t="shared" si="186"/>
        <v>0</v>
      </c>
      <c r="S299" s="3">
        <f t="shared" si="187"/>
        <v>-0.171590349581487</v>
      </c>
      <c r="T299" s="3">
        <f t="shared" si="188"/>
        <v>-0.171590349581487</v>
      </c>
      <c r="U299" s="3">
        <f t="shared" si="189"/>
        <v>-0.11039255729521213</v>
      </c>
      <c r="V299" s="3">
        <f t="shared" si="190"/>
        <v>-0.1225806451612903</v>
      </c>
      <c r="W299" s="3">
        <f t="shared" si="191"/>
        <v>3.8158542589857215E-2</v>
      </c>
      <c r="X299" s="3">
        <f t="shared" si="192"/>
        <v>4.0416047548291235E-2</v>
      </c>
      <c r="Y299" s="4">
        <f t="shared" si="193"/>
        <v>0.22575049584340201</v>
      </c>
      <c r="Z299" s="3">
        <f t="shared" si="195"/>
        <v>0.63015910522999374</v>
      </c>
      <c r="AA299" s="3">
        <f t="shared" si="196"/>
        <v>0.61420433664094087</v>
      </c>
      <c r="AB299" s="4">
        <f t="shared" si="194"/>
        <v>-1.595476858905287</v>
      </c>
      <c r="AC299" s="30">
        <f t="shared" si="197"/>
        <v>25392</v>
      </c>
      <c r="AD299" s="30">
        <f t="shared" si="198"/>
        <v>17286</v>
      </c>
      <c r="AE299" s="30">
        <f t="shared" si="199"/>
        <v>16001</v>
      </c>
      <c r="AF299" s="30">
        <f t="shared" si="200"/>
        <v>13370</v>
      </c>
      <c r="AG299" s="30">
        <f t="shared" si="201"/>
        <v>4482</v>
      </c>
    </row>
    <row r="300" spans="3:33" x14ac:dyDescent="0.25">
      <c r="C300" t="s">
        <v>48</v>
      </c>
      <c r="D300">
        <v>6</v>
      </c>
      <c r="E300" s="2">
        <v>0</v>
      </c>
      <c r="F300" s="2">
        <v>0</v>
      </c>
      <c r="G300" s="2">
        <v>0</v>
      </c>
      <c r="H300" s="2">
        <v>0</v>
      </c>
      <c r="I300" s="2">
        <v>3198</v>
      </c>
      <c r="J300" s="2">
        <v>2642</v>
      </c>
      <c r="K300" s="2">
        <v>5116800</v>
      </c>
      <c r="L300" s="2">
        <v>4227200</v>
      </c>
      <c r="M300" s="2">
        <v>5496</v>
      </c>
      <c r="N300" s="2">
        <v>5085</v>
      </c>
      <c r="O300" s="2">
        <v>120</v>
      </c>
      <c r="P300" s="2">
        <v>114</v>
      </c>
      <c r="Q300" s="3">
        <f t="shared" si="185"/>
        <v>0</v>
      </c>
      <c r="R300" s="3">
        <f t="shared" si="186"/>
        <v>0</v>
      </c>
      <c r="S300" s="3">
        <f t="shared" si="187"/>
        <v>-0.17385866166353969</v>
      </c>
      <c r="T300" s="3">
        <f t="shared" si="188"/>
        <v>-0.17385866166353969</v>
      </c>
      <c r="U300" s="3">
        <f t="shared" si="189"/>
        <v>-7.4781659388646338E-2</v>
      </c>
      <c r="V300" s="3">
        <f t="shared" si="190"/>
        <v>-5.0000000000000044E-2</v>
      </c>
      <c r="W300" s="3">
        <f t="shared" si="191"/>
        <v>3.7523452157598502E-2</v>
      </c>
      <c r="X300" s="3">
        <f t="shared" si="192"/>
        <v>4.3149129447388343E-2</v>
      </c>
      <c r="Y300" s="4">
        <f t="shared" si="193"/>
        <v>0.56256772897898411</v>
      </c>
      <c r="Z300" s="3">
        <f t="shared" si="195"/>
        <v>0.75610428481411474</v>
      </c>
      <c r="AA300" s="3">
        <f t="shared" si="196"/>
        <v>0.7355751561925763</v>
      </c>
      <c r="AB300" s="4">
        <f t="shared" si="194"/>
        <v>-2.0529128621538439</v>
      </c>
      <c r="AC300" s="30">
        <f t="shared" si="197"/>
        <v>25392</v>
      </c>
      <c r="AD300" s="30">
        <f t="shared" si="198"/>
        <v>17286</v>
      </c>
      <c r="AE300" s="30">
        <f t="shared" si="199"/>
        <v>19199</v>
      </c>
      <c r="AF300" s="30">
        <f t="shared" si="200"/>
        <v>16012</v>
      </c>
      <c r="AG300" s="30">
        <f t="shared" si="201"/>
        <v>4482</v>
      </c>
    </row>
    <row r="301" spans="3:33" x14ac:dyDescent="0.25">
      <c r="C301" t="s">
        <v>48</v>
      </c>
      <c r="D301">
        <v>7</v>
      </c>
      <c r="E301" s="2">
        <v>0</v>
      </c>
      <c r="F301" s="2">
        <v>0</v>
      </c>
      <c r="G301" s="2">
        <v>0</v>
      </c>
      <c r="H301" s="2">
        <v>0</v>
      </c>
      <c r="I301" s="2">
        <v>1898</v>
      </c>
      <c r="J301" s="2">
        <v>1465</v>
      </c>
      <c r="K301" s="2">
        <v>3036800</v>
      </c>
      <c r="L301" s="2">
        <v>2344000</v>
      </c>
      <c r="M301" s="2">
        <v>3517</v>
      </c>
      <c r="N301" s="2">
        <v>3555</v>
      </c>
      <c r="O301" s="2">
        <v>81</v>
      </c>
      <c r="P301" s="2">
        <v>65</v>
      </c>
      <c r="Q301" s="3">
        <f t="shared" ref="Q301:Q364" si="202">IFERROR(F301/E301-1,0)</f>
        <v>0</v>
      </c>
      <c r="R301" s="3">
        <f t="shared" ref="R301:R364" si="203">IFERROR(H301/G301-1,0)</f>
        <v>0</v>
      </c>
      <c r="S301" s="3">
        <f t="shared" ref="S301:S364" si="204">IFERROR(J301/I301-1,0)</f>
        <v>-0.22813487881981032</v>
      </c>
      <c r="T301" s="3">
        <f t="shared" ref="T301:T364" si="205">IFERROR(L301/K301-1,0)</f>
        <v>-0.22813487881981032</v>
      </c>
      <c r="U301" s="3">
        <f t="shared" ref="U301:U364" si="206">IFERROR(N301/M301-1,0)</f>
        <v>1.0804663065112408E-2</v>
      </c>
      <c r="V301" s="3">
        <f t="shared" ref="V301:V364" si="207">IFERROR(P301/O301-1,0)</f>
        <v>-0.19753086419753085</v>
      </c>
      <c r="W301" s="3">
        <f t="shared" ref="W301:W364" si="208">IFERROR(O301/I301,0)</f>
        <v>4.2676501580611169E-2</v>
      </c>
      <c r="X301" s="3">
        <f t="shared" ref="X301:X364" si="209">IFERROR(P301/J301,0)</f>
        <v>4.4368600682593858E-2</v>
      </c>
      <c r="Y301" s="4">
        <f t="shared" ref="Y301:Y364" si="210">IFERROR((X301-W301)*100,0)</f>
        <v>0.16920991019826886</v>
      </c>
      <c r="Z301">
        <f t="shared" si="195"/>
        <v>0.83085223692501575</v>
      </c>
      <c r="AA301">
        <f t="shared" si="196"/>
        <v>0.80287578096288126</v>
      </c>
      <c r="AB301" s="4">
        <f t="shared" si="194"/>
        <v>-2.7976455962134494</v>
      </c>
      <c r="AC301">
        <f t="shared" si="197"/>
        <v>25392</v>
      </c>
      <c r="AD301">
        <f t="shared" si="198"/>
        <v>17286</v>
      </c>
      <c r="AE301">
        <f t="shared" si="199"/>
        <v>21097</v>
      </c>
      <c r="AF301">
        <f t="shared" si="200"/>
        <v>17477</v>
      </c>
      <c r="AG301">
        <f t="shared" si="201"/>
        <v>4482</v>
      </c>
    </row>
    <row r="302" spans="3:33" x14ac:dyDescent="0.25">
      <c r="C302" t="s">
        <v>48</v>
      </c>
      <c r="D302">
        <v>8</v>
      </c>
      <c r="E302" s="2">
        <v>8855</v>
      </c>
      <c r="F302" s="2">
        <v>5574</v>
      </c>
      <c r="G302" s="2">
        <v>5667200</v>
      </c>
      <c r="H302" s="2">
        <v>3567360</v>
      </c>
      <c r="I302" s="2">
        <v>3582</v>
      </c>
      <c r="J302" s="2">
        <v>2314</v>
      </c>
      <c r="K302" s="2">
        <v>5731200</v>
      </c>
      <c r="L302" s="2">
        <v>3702400</v>
      </c>
      <c r="M302" s="2">
        <v>8656</v>
      </c>
      <c r="N302" s="2">
        <v>6728</v>
      </c>
      <c r="O302" s="2">
        <v>134</v>
      </c>
      <c r="P302" s="2">
        <v>87</v>
      </c>
      <c r="Q302" s="3">
        <f t="shared" si="202"/>
        <v>-0.37052512704686613</v>
      </c>
      <c r="R302" s="3">
        <f t="shared" si="203"/>
        <v>-0.37052512704686613</v>
      </c>
      <c r="S302" s="3">
        <f t="shared" si="204"/>
        <v>-0.35399218313791181</v>
      </c>
      <c r="T302" s="3">
        <f t="shared" si="205"/>
        <v>-0.35399218313791181</v>
      </c>
      <c r="U302" s="3">
        <f t="shared" si="206"/>
        <v>-0.222735674676525</v>
      </c>
      <c r="V302" s="3">
        <f t="shared" si="207"/>
        <v>-0.35074626865671643</v>
      </c>
      <c r="W302" s="3">
        <f t="shared" si="208"/>
        <v>3.7409268565047463E-2</v>
      </c>
      <c r="X302" s="3">
        <f t="shared" si="209"/>
        <v>3.7597234226447708E-2</v>
      </c>
      <c r="Y302" s="4">
        <f t="shared" si="210"/>
        <v>1.8796566140024534E-2</v>
      </c>
      <c r="Z302">
        <f t="shared" si="195"/>
        <v>0.72061786433848218</v>
      </c>
      <c r="AA302">
        <f t="shared" si="196"/>
        <v>0.72383146807109944</v>
      </c>
      <c r="AB302" s="4">
        <f t="shared" si="194"/>
        <v>0.3213603732617254</v>
      </c>
      <c r="AC302">
        <f t="shared" si="197"/>
        <v>34247</v>
      </c>
      <c r="AD302">
        <f t="shared" si="198"/>
        <v>22860</v>
      </c>
      <c r="AE302">
        <f t="shared" si="199"/>
        <v>24679</v>
      </c>
      <c r="AF302">
        <f t="shared" si="200"/>
        <v>19791</v>
      </c>
      <c r="AG302">
        <f t="shared" si="201"/>
        <v>4482</v>
      </c>
    </row>
    <row r="303" spans="3:33" x14ac:dyDescent="0.25">
      <c r="C303" t="s">
        <v>48</v>
      </c>
      <c r="D303">
        <v>9</v>
      </c>
      <c r="E303" s="2">
        <v>9563</v>
      </c>
      <c r="F303" s="2">
        <v>7032</v>
      </c>
      <c r="G303" s="2">
        <v>6120320</v>
      </c>
      <c r="H303" s="2">
        <v>4500480</v>
      </c>
      <c r="I303" s="2">
        <v>6015</v>
      </c>
      <c r="J303" s="2">
        <v>4257</v>
      </c>
      <c r="K303" s="2">
        <v>9624000</v>
      </c>
      <c r="L303" s="2">
        <v>6811200</v>
      </c>
      <c r="M303" s="2">
        <v>11961</v>
      </c>
      <c r="N303" s="2">
        <v>9362</v>
      </c>
      <c r="O303" s="2">
        <v>243</v>
      </c>
      <c r="P303" s="2">
        <v>141</v>
      </c>
      <c r="Q303" s="3">
        <f t="shared" si="202"/>
        <v>-0.26466589982223154</v>
      </c>
      <c r="R303" s="3">
        <f t="shared" si="203"/>
        <v>-0.26466589982223154</v>
      </c>
      <c r="S303" s="3">
        <f t="shared" si="204"/>
        <v>-0.29226932668329175</v>
      </c>
      <c r="T303" s="3">
        <f t="shared" si="205"/>
        <v>-0.29226932668329175</v>
      </c>
      <c r="U303" s="3">
        <f t="shared" si="206"/>
        <v>-0.217289524287267</v>
      </c>
      <c r="V303" s="3">
        <f t="shared" si="207"/>
        <v>-0.41975308641975306</v>
      </c>
      <c r="W303" s="3">
        <f t="shared" si="208"/>
        <v>4.0399002493765587E-2</v>
      </c>
      <c r="X303" s="3">
        <f t="shared" si="209"/>
        <v>3.3121916842847078E-2</v>
      </c>
      <c r="Y303" s="4">
        <f t="shared" si="210"/>
        <v>-0.72770856509185089</v>
      </c>
      <c r="Z303">
        <f t="shared" si="195"/>
        <v>0.70061629764893862</v>
      </c>
      <c r="AA303">
        <f t="shared" si="196"/>
        <v>0.69959853377552805</v>
      </c>
      <c r="AB303" s="4">
        <f t="shared" si="194"/>
        <v>-0.1017763873410571</v>
      </c>
      <c r="AC303">
        <f t="shared" si="197"/>
        <v>43810</v>
      </c>
      <c r="AD303">
        <f t="shared" si="198"/>
        <v>29892</v>
      </c>
      <c r="AE303">
        <f t="shared" si="199"/>
        <v>30694</v>
      </c>
      <c r="AF303">
        <f t="shared" si="200"/>
        <v>24048</v>
      </c>
      <c r="AG303">
        <f t="shared" si="201"/>
        <v>4482</v>
      </c>
    </row>
    <row r="304" spans="3:33" x14ac:dyDescent="0.25">
      <c r="C304" t="s">
        <v>48</v>
      </c>
      <c r="D304">
        <v>10</v>
      </c>
      <c r="E304" s="2">
        <v>6294</v>
      </c>
      <c r="F304" s="2">
        <v>4683</v>
      </c>
      <c r="G304" s="2">
        <v>4028160</v>
      </c>
      <c r="H304" s="2">
        <v>2997120</v>
      </c>
      <c r="I304" s="2">
        <v>5814</v>
      </c>
      <c r="J304" s="2">
        <v>4368</v>
      </c>
      <c r="K304" s="2">
        <v>9302400</v>
      </c>
      <c r="L304" s="2">
        <v>6988800</v>
      </c>
      <c r="M304" s="2">
        <v>12228</v>
      </c>
      <c r="N304" s="2">
        <v>9522</v>
      </c>
      <c r="O304" s="2">
        <v>213</v>
      </c>
      <c r="P304" s="2">
        <v>155</v>
      </c>
      <c r="Q304" s="3">
        <f t="shared" si="202"/>
        <v>-0.25595805529075311</v>
      </c>
      <c r="R304" s="3">
        <f t="shared" si="203"/>
        <v>-0.25595805529075311</v>
      </c>
      <c r="S304" s="3">
        <f t="shared" si="204"/>
        <v>-0.24871001031991746</v>
      </c>
      <c r="T304" s="3">
        <f t="shared" si="205"/>
        <v>-0.24871001031991746</v>
      </c>
      <c r="U304" s="3">
        <f t="shared" si="206"/>
        <v>-0.22129538763493617</v>
      </c>
      <c r="V304" s="3">
        <f t="shared" si="207"/>
        <v>-0.27230046948356812</v>
      </c>
      <c r="W304" s="3">
        <f t="shared" si="208"/>
        <v>3.6635706914344687E-2</v>
      </c>
      <c r="X304" s="3">
        <f t="shared" si="209"/>
        <v>3.5485347985347984E-2</v>
      </c>
      <c r="Y304" s="4">
        <f t="shared" si="210"/>
        <v>-0.11503589289967031</v>
      </c>
      <c r="Z304">
        <f t="shared" si="195"/>
        <v>0.72864441960721704</v>
      </c>
      <c r="AA304">
        <f t="shared" si="196"/>
        <v>0.7275520393271373</v>
      </c>
      <c r="AB304" s="4">
        <f t="shared" si="194"/>
        <v>-0.10923802800797411</v>
      </c>
      <c r="AC304">
        <f t="shared" si="197"/>
        <v>50104</v>
      </c>
      <c r="AD304">
        <f t="shared" si="198"/>
        <v>34575</v>
      </c>
      <c r="AE304">
        <f t="shared" si="199"/>
        <v>36508</v>
      </c>
      <c r="AF304">
        <f t="shared" si="200"/>
        <v>28416</v>
      </c>
      <c r="AG304">
        <f t="shared" si="201"/>
        <v>4482</v>
      </c>
    </row>
    <row r="305" spans="3:33" x14ac:dyDescent="0.25">
      <c r="C305" t="s">
        <v>48</v>
      </c>
      <c r="D305">
        <v>11</v>
      </c>
      <c r="E305" s="2">
        <v>0</v>
      </c>
      <c r="F305" s="2">
        <v>0</v>
      </c>
      <c r="G305" s="2">
        <v>0</v>
      </c>
      <c r="H305" s="2">
        <v>0</v>
      </c>
      <c r="I305" s="2">
        <v>4278</v>
      </c>
      <c r="J305" s="2">
        <v>3231</v>
      </c>
      <c r="K305" s="2">
        <v>6844800</v>
      </c>
      <c r="L305" s="2">
        <v>5169600</v>
      </c>
      <c r="M305" s="2">
        <v>7760</v>
      </c>
      <c r="N305" s="2">
        <v>6163</v>
      </c>
      <c r="O305" s="2">
        <v>190</v>
      </c>
      <c r="P305" s="2">
        <v>128</v>
      </c>
      <c r="Q305" s="3">
        <f t="shared" si="202"/>
        <v>0</v>
      </c>
      <c r="R305" s="3">
        <f t="shared" si="203"/>
        <v>0</v>
      </c>
      <c r="S305" s="3">
        <f t="shared" si="204"/>
        <v>-0.24474053295932674</v>
      </c>
      <c r="T305" s="3">
        <f t="shared" si="205"/>
        <v>-0.24474053295932674</v>
      </c>
      <c r="U305" s="3">
        <f t="shared" si="206"/>
        <v>-0.20579896907216499</v>
      </c>
      <c r="V305" s="3">
        <f t="shared" si="207"/>
        <v>-0.32631578947368423</v>
      </c>
      <c r="W305" s="3">
        <f t="shared" si="208"/>
        <v>4.441327723235157E-2</v>
      </c>
      <c r="X305" s="3">
        <f t="shared" si="209"/>
        <v>3.9616217889198391E-2</v>
      </c>
      <c r="Y305" s="4">
        <f t="shared" si="210"/>
        <v>-0.47970593431531788</v>
      </c>
      <c r="Z305">
        <f t="shared" si="195"/>
        <v>0.8140268242056522</v>
      </c>
      <c r="AA305">
        <f t="shared" si="196"/>
        <v>0.81027728704201551</v>
      </c>
      <c r="AB305" s="4">
        <f t="shared" si="194"/>
        <v>-0.37495371636366848</v>
      </c>
      <c r="AC305">
        <f t="shared" si="197"/>
        <v>50104</v>
      </c>
      <c r="AD305">
        <f t="shared" si="198"/>
        <v>34575</v>
      </c>
      <c r="AE305">
        <f t="shared" si="199"/>
        <v>40786</v>
      </c>
      <c r="AF305">
        <f t="shared" si="200"/>
        <v>31647</v>
      </c>
      <c r="AG305">
        <f t="shared" si="201"/>
        <v>4482</v>
      </c>
    </row>
    <row r="306" spans="3:33" x14ac:dyDescent="0.25">
      <c r="C306" t="s">
        <v>48</v>
      </c>
      <c r="D306">
        <v>12</v>
      </c>
      <c r="E306" s="2">
        <v>0</v>
      </c>
      <c r="F306" s="2">
        <v>0</v>
      </c>
      <c r="G306" s="2">
        <v>0</v>
      </c>
      <c r="H306" s="2">
        <v>0</v>
      </c>
      <c r="I306" s="2">
        <v>3154</v>
      </c>
      <c r="J306" s="2">
        <v>1960</v>
      </c>
      <c r="K306" s="2">
        <v>5046400</v>
      </c>
      <c r="L306" s="2">
        <v>3136000</v>
      </c>
      <c r="M306" s="2">
        <v>4482</v>
      </c>
      <c r="N306" s="2">
        <v>4114</v>
      </c>
      <c r="O306" s="2">
        <v>124</v>
      </c>
      <c r="P306" s="2">
        <v>89</v>
      </c>
      <c r="Q306" s="3">
        <f t="shared" si="202"/>
        <v>0</v>
      </c>
      <c r="R306" s="3">
        <f t="shared" si="203"/>
        <v>0</v>
      </c>
      <c r="S306" s="3">
        <f t="shared" si="204"/>
        <v>-0.37856689917565001</v>
      </c>
      <c r="T306" s="3">
        <f t="shared" si="205"/>
        <v>-0.37856689917565001</v>
      </c>
      <c r="U306" s="3">
        <f t="shared" si="206"/>
        <v>-8.2106202588130284E-2</v>
      </c>
      <c r="V306" s="3">
        <f t="shared" si="207"/>
        <v>-0.282258064516129</v>
      </c>
      <c r="W306" s="3">
        <f t="shared" si="208"/>
        <v>3.9315155358275206E-2</v>
      </c>
      <c r="X306" s="3">
        <f t="shared" si="209"/>
        <v>4.5408163265306126E-2</v>
      </c>
      <c r="Y306" s="4">
        <f t="shared" si="210"/>
        <v>0.60930079070309207</v>
      </c>
      <c r="Z306">
        <f t="shared" si="195"/>
        <v>0.87697589014849109</v>
      </c>
      <c r="AA306">
        <f t="shared" si="196"/>
        <v>0.86046035281767674</v>
      </c>
      <c r="AB306" s="4">
        <f t="shared" si="194"/>
        <v>-1.6515537330814345</v>
      </c>
      <c r="AC306">
        <f t="shared" si="197"/>
        <v>50104</v>
      </c>
      <c r="AD306">
        <f t="shared" si="198"/>
        <v>34575</v>
      </c>
      <c r="AE306">
        <f t="shared" si="199"/>
        <v>43940</v>
      </c>
      <c r="AF306">
        <f t="shared" si="200"/>
        <v>33607</v>
      </c>
      <c r="AG306">
        <f t="shared" si="201"/>
        <v>4482</v>
      </c>
    </row>
    <row r="307" spans="3:33" x14ac:dyDescent="0.25">
      <c r="C307" t="s">
        <v>49</v>
      </c>
      <c r="D307">
        <v>1</v>
      </c>
      <c r="E307" s="2">
        <v>0</v>
      </c>
      <c r="F307" s="2">
        <v>0</v>
      </c>
      <c r="G307" s="2">
        <v>0</v>
      </c>
      <c r="H307" s="2">
        <v>0</v>
      </c>
      <c r="I307" s="2">
        <v>0</v>
      </c>
      <c r="J307" s="2">
        <v>1199</v>
      </c>
      <c r="K307" s="2">
        <v>0</v>
      </c>
      <c r="L307" s="2">
        <v>1858450</v>
      </c>
      <c r="M307" s="2">
        <v>0</v>
      </c>
      <c r="N307" s="2">
        <v>4541</v>
      </c>
      <c r="O307" s="2">
        <v>0</v>
      </c>
      <c r="P307" s="2">
        <v>52</v>
      </c>
      <c r="Q307" s="3">
        <f t="shared" si="202"/>
        <v>0</v>
      </c>
      <c r="R307" s="3">
        <f t="shared" si="203"/>
        <v>0</v>
      </c>
      <c r="S307" s="3">
        <f t="shared" si="204"/>
        <v>0</v>
      </c>
      <c r="T307" s="3">
        <f t="shared" si="205"/>
        <v>0</v>
      </c>
      <c r="U307" s="3">
        <f t="shared" si="206"/>
        <v>0</v>
      </c>
      <c r="V307" s="3">
        <f t="shared" si="207"/>
        <v>0</v>
      </c>
      <c r="W307" s="3">
        <f t="shared" si="208"/>
        <v>0</v>
      </c>
      <c r="X307" s="3">
        <f t="shared" si="209"/>
        <v>4.3369474562135114E-2</v>
      </c>
      <c r="Y307" s="4">
        <f t="shared" si="210"/>
        <v>4.3369474562135117</v>
      </c>
      <c r="Z307">
        <f t="shared" si="195"/>
        <v>0</v>
      </c>
      <c r="AA307">
        <f t="shared" si="196"/>
        <v>0.20700966850828728</v>
      </c>
      <c r="AB307" s="4">
        <f t="shared" si="194"/>
        <v>20.700966850828728</v>
      </c>
      <c r="AC307">
        <f t="shared" si="197"/>
        <v>0</v>
      </c>
      <c r="AD307">
        <f t="shared" si="198"/>
        <v>0</v>
      </c>
      <c r="AE307">
        <f t="shared" si="199"/>
        <v>0</v>
      </c>
      <c r="AF307">
        <f t="shared" si="200"/>
        <v>1199</v>
      </c>
      <c r="AG307">
        <f t="shared" si="201"/>
        <v>5792</v>
      </c>
    </row>
    <row r="308" spans="3:33" x14ac:dyDescent="0.25">
      <c r="C308" t="s">
        <v>49</v>
      </c>
      <c r="D308">
        <v>2</v>
      </c>
      <c r="E308" s="2">
        <v>7308</v>
      </c>
      <c r="F308" s="2">
        <v>6029</v>
      </c>
      <c r="G308" s="2">
        <v>4530960</v>
      </c>
      <c r="H308" s="2">
        <v>3737980</v>
      </c>
      <c r="I308" s="2">
        <v>2130</v>
      </c>
      <c r="J308" s="2">
        <v>2283</v>
      </c>
      <c r="K308" s="2">
        <v>3301500</v>
      </c>
      <c r="L308" s="2">
        <v>3538650</v>
      </c>
      <c r="M308" s="2">
        <v>5103</v>
      </c>
      <c r="N308" s="2">
        <v>8178</v>
      </c>
      <c r="O308" s="2">
        <v>75</v>
      </c>
      <c r="P308" s="2">
        <v>109</v>
      </c>
      <c r="Q308" s="3">
        <f t="shared" si="202"/>
        <v>-0.17501368363437331</v>
      </c>
      <c r="R308" s="3">
        <f t="shared" si="203"/>
        <v>-0.17501368363437331</v>
      </c>
      <c r="S308" s="3">
        <f t="shared" si="204"/>
        <v>7.1830985915492862E-2</v>
      </c>
      <c r="T308" s="3">
        <f t="shared" si="205"/>
        <v>7.1830985915492862E-2</v>
      </c>
      <c r="U308" s="3">
        <f t="shared" si="206"/>
        <v>0.60258671369782491</v>
      </c>
      <c r="V308" s="3">
        <f t="shared" si="207"/>
        <v>0.45333333333333337</v>
      </c>
      <c r="W308" s="3">
        <f t="shared" si="208"/>
        <v>3.5211267605633804E-2</v>
      </c>
      <c r="X308" s="3">
        <f t="shared" si="209"/>
        <v>4.7744196233026719E-2</v>
      </c>
      <c r="Y308" s="4">
        <f t="shared" si="210"/>
        <v>1.2532928627392914</v>
      </c>
      <c r="Z308">
        <f t="shared" si="195"/>
        <v>0.2914614121510673</v>
      </c>
      <c r="AA308">
        <f t="shared" si="196"/>
        <v>0.29456052787412235</v>
      </c>
      <c r="AB308" s="4">
        <f t="shared" si="194"/>
        <v>0.30991157230550459</v>
      </c>
      <c r="AC308">
        <f t="shared" si="197"/>
        <v>7308</v>
      </c>
      <c r="AD308">
        <f t="shared" si="198"/>
        <v>6029</v>
      </c>
      <c r="AE308">
        <f t="shared" si="199"/>
        <v>2130</v>
      </c>
      <c r="AF308">
        <f t="shared" si="200"/>
        <v>3482</v>
      </c>
      <c r="AG308">
        <f t="shared" si="201"/>
        <v>5792</v>
      </c>
    </row>
    <row r="309" spans="3:33" x14ac:dyDescent="0.25">
      <c r="C309" t="s">
        <v>49</v>
      </c>
      <c r="D309">
        <v>3</v>
      </c>
      <c r="E309" s="2">
        <v>9915</v>
      </c>
      <c r="F309" s="2">
        <v>6505</v>
      </c>
      <c r="G309" s="2">
        <v>6147300</v>
      </c>
      <c r="H309" s="2">
        <v>4033100</v>
      </c>
      <c r="I309" s="2">
        <v>4434</v>
      </c>
      <c r="J309" s="2">
        <v>4043</v>
      </c>
      <c r="K309" s="2">
        <v>6872700</v>
      </c>
      <c r="L309" s="2">
        <v>6266650</v>
      </c>
      <c r="M309" s="2">
        <v>10415</v>
      </c>
      <c r="N309" s="2">
        <v>10483</v>
      </c>
      <c r="O309" s="2">
        <v>169</v>
      </c>
      <c r="P309" s="2">
        <v>157</v>
      </c>
      <c r="Q309" s="3">
        <f t="shared" si="202"/>
        <v>-0.3439233484619264</v>
      </c>
      <c r="R309" s="3">
        <f t="shared" si="203"/>
        <v>-0.3439233484619264</v>
      </c>
      <c r="S309" s="3">
        <f t="shared" si="204"/>
        <v>-8.8182228236355464E-2</v>
      </c>
      <c r="T309" s="3">
        <f t="shared" si="205"/>
        <v>-8.8182228236355464E-2</v>
      </c>
      <c r="U309" s="3">
        <f t="shared" si="206"/>
        <v>6.5290446471435448E-3</v>
      </c>
      <c r="V309" s="3">
        <f t="shared" si="207"/>
        <v>-7.1005917159763343E-2</v>
      </c>
      <c r="W309" s="3">
        <f t="shared" si="208"/>
        <v>3.8114569237708618E-2</v>
      </c>
      <c r="X309" s="3">
        <f t="shared" si="209"/>
        <v>3.8832550086569377E-2</v>
      </c>
      <c r="Y309" s="4">
        <f t="shared" si="210"/>
        <v>7.1798084886075947E-2</v>
      </c>
      <c r="Z309">
        <f t="shared" si="195"/>
        <v>0.38111827207803517</v>
      </c>
      <c r="AA309">
        <f t="shared" si="196"/>
        <v>0.41061879297173415</v>
      </c>
      <c r="AB309" s="4">
        <f t="shared" si="194"/>
        <v>2.9500520893698976</v>
      </c>
      <c r="AC309">
        <f t="shared" si="197"/>
        <v>17223</v>
      </c>
      <c r="AD309">
        <f t="shared" si="198"/>
        <v>12534</v>
      </c>
      <c r="AE309">
        <f t="shared" si="199"/>
        <v>6564</v>
      </c>
      <c r="AF309">
        <f t="shared" si="200"/>
        <v>7525</v>
      </c>
      <c r="AG309">
        <f t="shared" si="201"/>
        <v>5792</v>
      </c>
    </row>
    <row r="310" spans="3:33" x14ac:dyDescent="0.25">
      <c r="C310" t="s">
        <v>49</v>
      </c>
      <c r="D310">
        <v>4</v>
      </c>
      <c r="E310" s="2">
        <v>12986</v>
      </c>
      <c r="F310" s="2">
        <v>8779</v>
      </c>
      <c r="G310" s="2">
        <v>8051320</v>
      </c>
      <c r="H310" s="2">
        <v>5442980</v>
      </c>
      <c r="I310" s="2">
        <v>7245</v>
      </c>
      <c r="J310" s="2">
        <v>5713</v>
      </c>
      <c r="K310" s="2">
        <v>11229750</v>
      </c>
      <c r="L310" s="2">
        <v>8855150</v>
      </c>
      <c r="M310" s="2">
        <v>15879</v>
      </c>
      <c r="N310" s="2">
        <v>13341</v>
      </c>
      <c r="O310" s="2">
        <v>277</v>
      </c>
      <c r="P310" s="2">
        <v>208</v>
      </c>
      <c r="Q310" s="3">
        <f t="shared" si="202"/>
        <v>-0.32396426921299859</v>
      </c>
      <c r="R310" s="3">
        <f t="shared" si="203"/>
        <v>-0.32396426921299859</v>
      </c>
      <c r="S310" s="3">
        <f t="shared" si="204"/>
        <v>-0.21145617667356797</v>
      </c>
      <c r="T310" s="3">
        <f t="shared" si="205"/>
        <v>-0.21145617667356797</v>
      </c>
      <c r="U310" s="3">
        <f t="shared" si="206"/>
        <v>-0.15983374267900996</v>
      </c>
      <c r="V310" s="3">
        <f t="shared" si="207"/>
        <v>-0.24909747292418771</v>
      </c>
      <c r="W310" s="3">
        <f t="shared" si="208"/>
        <v>3.8233264320220839E-2</v>
      </c>
      <c r="X310" s="3">
        <f t="shared" si="209"/>
        <v>3.6408191843164711E-2</v>
      </c>
      <c r="Y310" s="4">
        <f t="shared" si="210"/>
        <v>-0.18250724770561277</v>
      </c>
      <c r="Z310">
        <f t="shared" si="195"/>
        <v>0.45711542917673542</v>
      </c>
      <c r="AA310">
        <f t="shared" si="196"/>
        <v>0.48839697472790999</v>
      </c>
      <c r="AB310" s="4">
        <f t="shared" si="194"/>
        <v>3.1281545551174572</v>
      </c>
      <c r="AC310">
        <f t="shared" si="197"/>
        <v>30209</v>
      </c>
      <c r="AD310">
        <f t="shared" si="198"/>
        <v>21313</v>
      </c>
      <c r="AE310">
        <f t="shared" si="199"/>
        <v>13809</v>
      </c>
      <c r="AF310">
        <f t="shared" si="200"/>
        <v>13238</v>
      </c>
      <c r="AG310">
        <f t="shared" si="201"/>
        <v>5792</v>
      </c>
    </row>
    <row r="311" spans="3:33" x14ac:dyDescent="0.25">
      <c r="C311" t="s">
        <v>49</v>
      </c>
      <c r="D311">
        <v>5</v>
      </c>
      <c r="E311" s="2">
        <v>0</v>
      </c>
      <c r="F311" s="2">
        <v>0</v>
      </c>
      <c r="G311" s="2">
        <v>0</v>
      </c>
      <c r="H311" s="2">
        <v>0</v>
      </c>
      <c r="I311" s="2">
        <v>5260</v>
      </c>
      <c r="J311" s="2">
        <v>4420</v>
      </c>
      <c r="K311" s="2">
        <v>8153000</v>
      </c>
      <c r="L311" s="2">
        <v>6851000</v>
      </c>
      <c r="M311" s="2">
        <v>10409</v>
      </c>
      <c r="N311" s="2">
        <v>8762</v>
      </c>
      <c r="O311" s="2">
        <v>210</v>
      </c>
      <c r="P311" s="2">
        <v>159</v>
      </c>
      <c r="Q311" s="3">
        <f t="shared" si="202"/>
        <v>0</v>
      </c>
      <c r="R311" s="3">
        <f t="shared" si="203"/>
        <v>0</v>
      </c>
      <c r="S311" s="3">
        <f t="shared" si="204"/>
        <v>-0.15969581749049433</v>
      </c>
      <c r="T311" s="3">
        <f t="shared" si="205"/>
        <v>-0.15969581749049433</v>
      </c>
      <c r="U311" s="3">
        <f t="shared" si="206"/>
        <v>-0.15822845614372183</v>
      </c>
      <c r="V311" s="3">
        <f t="shared" si="207"/>
        <v>-0.24285714285714288</v>
      </c>
      <c r="W311" s="3">
        <f t="shared" si="208"/>
        <v>3.9923954372623575E-2</v>
      </c>
      <c r="X311" s="3">
        <f t="shared" si="209"/>
        <v>3.5972850678733029E-2</v>
      </c>
      <c r="Y311" s="4">
        <f t="shared" si="210"/>
        <v>-0.39511036938905464</v>
      </c>
      <c r="Z311">
        <f t="shared" si="195"/>
        <v>0.6312357244529776</v>
      </c>
      <c r="AA311">
        <f t="shared" si="196"/>
        <v>0.65146651909241837</v>
      </c>
      <c r="AB311" s="4">
        <f t="shared" si="194"/>
        <v>2.0230794639440774</v>
      </c>
      <c r="AC311">
        <f t="shared" si="197"/>
        <v>30209</v>
      </c>
      <c r="AD311">
        <f t="shared" si="198"/>
        <v>21313</v>
      </c>
      <c r="AE311">
        <f t="shared" si="199"/>
        <v>19069</v>
      </c>
      <c r="AF311">
        <f t="shared" si="200"/>
        <v>17658</v>
      </c>
      <c r="AG311">
        <f t="shared" si="201"/>
        <v>5792</v>
      </c>
    </row>
    <row r="312" spans="3:33" x14ac:dyDescent="0.25">
      <c r="C312" t="s">
        <v>49</v>
      </c>
      <c r="D312">
        <v>6</v>
      </c>
      <c r="E312" s="2">
        <v>0</v>
      </c>
      <c r="F312" s="2">
        <v>0</v>
      </c>
      <c r="G312" s="2">
        <v>0</v>
      </c>
      <c r="H312" s="2">
        <v>0</v>
      </c>
      <c r="I312" s="2">
        <v>4002</v>
      </c>
      <c r="J312" s="2">
        <v>3290</v>
      </c>
      <c r="K312" s="2">
        <v>6203100</v>
      </c>
      <c r="L312" s="2">
        <v>5099500</v>
      </c>
      <c r="M312" s="2">
        <v>6225</v>
      </c>
      <c r="N312" s="2">
        <v>5336</v>
      </c>
      <c r="O312" s="2">
        <v>182</v>
      </c>
      <c r="P312" s="2">
        <v>136</v>
      </c>
      <c r="Q312" s="3">
        <f t="shared" si="202"/>
        <v>0</v>
      </c>
      <c r="R312" s="3">
        <f t="shared" si="203"/>
        <v>0</v>
      </c>
      <c r="S312" s="3">
        <f t="shared" si="204"/>
        <v>-0.17791104447776107</v>
      </c>
      <c r="T312" s="3">
        <f t="shared" si="205"/>
        <v>-0.17791104447776107</v>
      </c>
      <c r="U312" s="3">
        <f t="shared" si="206"/>
        <v>-0.1428112449799197</v>
      </c>
      <c r="V312" s="3">
        <f t="shared" si="207"/>
        <v>-0.25274725274725274</v>
      </c>
      <c r="W312" s="3">
        <f t="shared" si="208"/>
        <v>4.547726136931534E-2</v>
      </c>
      <c r="X312" s="3">
        <f t="shared" si="209"/>
        <v>4.1337386018237082E-2</v>
      </c>
      <c r="Y312" s="4">
        <f t="shared" si="210"/>
        <v>-0.41398753510782582</v>
      </c>
      <c r="Z312">
        <f t="shared" si="195"/>
        <v>0.76371280082094739</v>
      </c>
      <c r="AA312">
        <f t="shared" si="196"/>
        <v>0.77284633831396421</v>
      </c>
      <c r="AB312" s="4">
        <f t="shared" si="194"/>
        <v>0.91335374930168189</v>
      </c>
      <c r="AC312">
        <f t="shared" si="197"/>
        <v>30209</v>
      </c>
      <c r="AD312">
        <f t="shared" si="198"/>
        <v>21313</v>
      </c>
      <c r="AE312">
        <f t="shared" si="199"/>
        <v>23071</v>
      </c>
      <c r="AF312">
        <f t="shared" si="200"/>
        <v>20948</v>
      </c>
      <c r="AG312">
        <f t="shared" si="201"/>
        <v>5792</v>
      </c>
    </row>
    <row r="313" spans="3:33" x14ac:dyDescent="0.25">
      <c r="C313" t="s">
        <v>49</v>
      </c>
      <c r="D313">
        <v>7</v>
      </c>
      <c r="E313" s="2">
        <v>0</v>
      </c>
      <c r="F313" s="2">
        <v>0</v>
      </c>
      <c r="G313" s="2">
        <v>0</v>
      </c>
      <c r="H313" s="2">
        <v>0</v>
      </c>
      <c r="I313" s="2">
        <v>2161</v>
      </c>
      <c r="J313" s="2">
        <v>1636</v>
      </c>
      <c r="K313" s="2">
        <v>3349550</v>
      </c>
      <c r="L313" s="2">
        <v>2535800</v>
      </c>
      <c r="M313" s="2">
        <v>3975</v>
      </c>
      <c r="N313" s="2">
        <v>3621</v>
      </c>
      <c r="O313" s="2">
        <v>89</v>
      </c>
      <c r="P313" s="2">
        <v>79</v>
      </c>
      <c r="Q313" s="3">
        <f t="shared" si="202"/>
        <v>0</v>
      </c>
      <c r="R313" s="3">
        <f t="shared" si="203"/>
        <v>0</v>
      </c>
      <c r="S313" s="3">
        <f t="shared" si="204"/>
        <v>-0.2429430819065248</v>
      </c>
      <c r="T313" s="3">
        <f t="shared" si="205"/>
        <v>-0.2429430819065248</v>
      </c>
      <c r="U313" s="3">
        <f t="shared" si="206"/>
        <v>-8.905660377358493E-2</v>
      </c>
      <c r="V313" s="3">
        <f t="shared" si="207"/>
        <v>-0.11235955056179781</v>
      </c>
      <c r="W313" s="3">
        <f t="shared" si="208"/>
        <v>4.118463674224896E-2</v>
      </c>
      <c r="X313" s="3">
        <f t="shared" si="209"/>
        <v>4.8288508557457213E-2</v>
      </c>
      <c r="Y313" s="4">
        <f t="shared" si="210"/>
        <v>0.71038718152082525</v>
      </c>
      <c r="Z313">
        <f t="shared" si="195"/>
        <v>0.83524777384223248</v>
      </c>
      <c r="AA313">
        <f t="shared" si="196"/>
        <v>0.83320420586607635</v>
      </c>
      <c r="AB313" s="4">
        <f t="shared" si="194"/>
        <v>-0.20435679761561243</v>
      </c>
      <c r="AC313">
        <f t="shared" si="197"/>
        <v>30209</v>
      </c>
      <c r="AD313">
        <f t="shared" si="198"/>
        <v>21313</v>
      </c>
      <c r="AE313">
        <f t="shared" si="199"/>
        <v>25232</v>
      </c>
      <c r="AF313">
        <f t="shared" si="200"/>
        <v>22584</v>
      </c>
      <c r="AG313">
        <f t="shared" si="201"/>
        <v>5792</v>
      </c>
    </row>
    <row r="314" spans="3:33" x14ac:dyDescent="0.25">
      <c r="C314" t="s">
        <v>49</v>
      </c>
      <c r="D314">
        <v>8</v>
      </c>
      <c r="E314" s="2">
        <v>7807</v>
      </c>
      <c r="F314" s="2">
        <v>8528</v>
      </c>
      <c r="G314" s="2">
        <v>4840340</v>
      </c>
      <c r="H314" s="2">
        <v>5287360</v>
      </c>
      <c r="I314" s="2">
        <v>2970</v>
      </c>
      <c r="J314" s="2">
        <v>3051</v>
      </c>
      <c r="K314" s="2">
        <v>4603500</v>
      </c>
      <c r="L314" s="2">
        <v>4729050</v>
      </c>
      <c r="M314" s="2">
        <v>8708</v>
      </c>
      <c r="N314" s="2">
        <v>8978</v>
      </c>
      <c r="O314" s="2">
        <v>104</v>
      </c>
      <c r="P314" s="2">
        <v>120</v>
      </c>
      <c r="Q314" s="3">
        <f t="shared" si="202"/>
        <v>9.2353016523632592E-2</v>
      </c>
      <c r="R314" s="3">
        <f t="shared" si="203"/>
        <v>9.2353016523632592E-2</v>
      </c>
      <c r="S314" s="3">
        <f t="shared" si="204"/>
        <v>2.7272727272727337E-2</v>
      </c>
      <c r="T314" s="3">
        <f t="shared" si="205"/>
        <v>2.7272727272727337E-2</v>
      </c>
      <c r="U314" s="3">
        <f t="shared" si="206"/>
        <v>3.1005971520440934E-2</v>
      </c>
      <c r="V314" s="3">
        <f t="shared" si="207"/>
        <v>0.15384615384615374</v>
      </c>
      <c r="W314" s="3">
        <f t="shared" si="208"/>
        <v>3.5016835016835016E-2</v>
      </c>
      <c r="X314" s="3">
        <f t="shared" si="209"/>
        <v>3.9331366764995081E-2</v>
      </c>
      <c r="Y314" s="4">
        <f t="shared" si="210"/>
        <v>0.43145317481600653</v>
      </c>
      <c r="Z314">
        <f t="shared" si="195"/>
        <v>0.74184553872053871</v>
      </c>
      <c r="AA314">
        <f t="shared" si="196"/>
        <v>0.71941739398871829</v>
      </c>
      <c r="AB314" s="4">
        <f t="shared" si="194"/>
        <v>-2.2428144731820421</v>
      </c>
      <c r="AC314">
        <f t="shared" si="197"/>
        <v>38016</v>
      </c>
      <c r="AD314">
        <f t="shared" si="198"/>
        <v>29841</v>
      </c>
      <c r="AE314">
        <f t="shared" si="199"/>
        <v>28202</v>
      </c>
      <c r="AF314">
        <f t="shared" si="200"/>
        <v>25635</v>
      </c>
      <c r="AG314">
        <f t="shared" si="201"/>
        <v>5792</v>
      </c>
    </row>
    <row r="315" spans="3:33" x14ac:dyDescent="0.25">
      <c r="C315" t="s">
        <v>49</v>
      </c>
      <c r="D315">
        <v>9</v>
      </c>
      <c r="E315" s="2">
        <v>8758</v>
      </c>
      <c r="F315" s="2">
        <v>5846</v>
      </c>
      <c r="G315" s="2">
        <v>5429960</v>
      </c>
      <c r="H315" s="2">
        <v>3624520</v>
      </c>
      <c r="I315" s="2">
        <v>5754</v>
      </c>
      <c r="J315" s="2">
        <v>4268</v>
      </c>
      <c r="K315" s="2">
        <v>8918700</v>
      </c>
      <c r="L315" s="2">
        <v>6615400</v>
      </c>
      <c r="M315" s="2">
        <v>11515</v>
      </c>
      <c r="N315" s="2">
        <v>10403</v>
      </c>
      <c r="O315" s="2">
        <v>197</v>
      </c>
      <c r="P315" s="2">
        <v>153</v>
      </c>
      <c r="Q315" s="3">
        <f t="shared" si="202"/>
        <v>-0.33249600365380227</v>
      </c>
      <c r="R315" s="3">
        <f t="shared" si="203"/>
        <v>-0.33249600365380227</v>
      </c>
      <c r="S315" s="3">
        <f t="shared" si="204"/>
        <v>-0.25825512686826557</v>
      </c>
      <c r="T315" s="3">
        <f t="shared" si="205"/>
        <v>-0.25825512686826557</v>
      </c>
      <c r="U315" s="3">
        <f t="shared" si="206"/>
        <v>-9.6569691706469785E-2</v>
      </c>
      <c r="V315" s="3">
        <f t="shared" si="207"/>
        <v>-0.2233502538071066</v>
      </c>
      <c r="W315" s="3">
        <f t="shared" si="208"/>
        <v>3.4237052485227668E-2</v>
      </c>
      <c r="X315" s="3">
        <f t="shared" si="209"/>
        <v>3.5848172446110591E-2</v>
      </c>
      <c r="Y315" s="4">
        <f t="shared" si="210"/>
        <v>0.1611119960882923</v>
      </c>
      <c r="Z315">
        <f t="shared" si="195"/>
        <v>0.72595886603668702</v>
      </c>
      <c r="AA315">
        <f t="shared" si="196"/>
        <v>0.72091901926275948</v>
      </c>
      <c r="AB315" s="4">
        <f t="shared" si="194"/>
        <v>-0.50398467739275477</v>
      </c>
      <c r="AC315">
        <f t="shared" si="197"/>
        <v>46774</v>
      </c>
      <c r="AD315">
        <f t="shared" si="198"/>
        <v>35687</v>
      </c>
      <c r="AE315">
        <f t="shared" si="199"/>
        <v>33956</v>
      </c>
      <c r="AF315">
        <f t="shared" si="200"/>
        <v>29903</v>
      </c>
      <c r="AG315">
        <f t="shared" si="201"/>
        <v>5792</v>
      </c>
    </row>
    <row r="316" spans="3:33" x14ac:dyDescent="0.25">
      <c r="C316" t="s">
        <v>49</v>
      </c>
      <c r="D316">
        <v>10</v>
      </c>
      <c r="E316" s="2">
        <v>13162</v>
      </c>
      <c r="F316" s="2">
        <v>5368</v>
      </c>
      <c r="G316" s="2">
        <v>8160440</v>
      </c>
      <c r="H316" s="2">
        <v>3328160</v>
      </c>
      <c r="I316" s="2">
        <v>8439</v>
      </c>
      <c r="J316" s="2">
        <v>4712</v>
      </c>
      <c r="K316" s="2">
        <v>13080450</v>
      </c>
      <c r="L316" s="2">
        <v>7303600</v>
      </c>
      <c r="M316" s="2">
        <v>15948</v>
      </c>
      <c r="N316" s="2">
        <v>10896</v>
      </c>
      <c r="O316" s="2">
        <v>290</v>
      </c>
      <c r="P316" s="2">
        <v>163</v>
      </c>
      <c r="Q316" s="3">
        <f t="shared" si="202"/>
        <v>-0.59215924631514971</v>
      </c>
      <c r="R316" s="3">
        <f t="shared" si="203"/>
        <v>-0.59215924631514971</v>
      </c>
      <c r="S316" s="3">
        <f t="shared" si="204"/>
        <v>-0.44164000473989806</v>
      </c>
      <c r="T316" s="3">
        <f t="shared" si="205"/>
        <v>-0.44164000473989806</v>
      </c>
      <c r="U316" s="3">
        <f t="shared" si="206"/>
        <v>-0.31677953348382237</v>
      </c>
      <c r="V316" s="3">
        <f t="shared" si="207"/>
        <v>-0.43793103448275861</v>
      </c>
      <c r="W316" s="3">
        <f t="shared" si="208"/>
        <v>3.4364261168384883E-2</v>
      </c>
      <c r="X316" s="3">
        <f t="shared" si="209"/>
        <v>3.4592529711375213E-2</v>
      </c>
      <c r="Y316" s="4">
        <f t="shared" si="210"/>
        <v>2.2826854299033E-2</v>
      </c>
      <c r="Z316">
        <f t="shared" si="195"/>
        <v>0.7073378270154832</v>
      </c>
      <c r="AA316">
        <f t="shared" si="196"/>
        <v>0.73889469976732769</v>
      </c>
      <c r="AB316" s="4">
        <f t="shared" si="194"/>
        <v>3.1556872751844489</v>
      </c>
      <c r="AC316">
        <f t="shared" si="197"/>
        <v>59936</v>
      </c>
      <c r="AD316">
        <f t="shared" si="198"/>
        <v>41055</v>
      </c>
      <c r="AE316">
        <f t="shared" si="199"/>
        <v>42395</v>
      </c>
      <c r="AF316">
        <f t="shared" si="200"/>
        <v>34615</v>
      </c>
      <c r="AG316">
        <f t="shared" si="201"/>
        <v>5792</v>
      </c>
    </row>
    <row r="317" spans="3:33" x14ac:dyDescent="0.25">
      <c r="C317" t="s">
        <v>49</v>
      </c>
      <c r="D317">
        <v>11</v>
      </c>
      <c r="E317" s="2">
        <v>0</v>
      </c>
      <c r="F317" s="2">
        <v>0</v>
      </c>
      <c r="G317" s="2">
        <v>0</v>
      </c>
      <c r="H317" s="2">
        <v>0</v>
      </c>
      <c r="I317" s="2">
        <v>5995</v>
      </c>
      <c r="J317" s="2">
        <v>3461</v>
      </c>
      <c r="K317" s="2">
        <v>9292250</v>
      </c>
      <c r="L317" s="2">
        <v>5364550</v>
      </c>
      <c r="M317" s="2">
        <v>9703</v>
      </c>
      <c r="N317" s="2">
        <v>7315</v>
      </c>
      <c r="O317" s="2">
        <v>250</v>
      </c>
      <c r="P317" s="2">
        <v>120</v>
      </c>
      <c r="Q317" s="3">
        <f t="shared" si="202"/>
        <v>0</v>
      </c>
      <c r="R317" s="3">
        <f t="shared" si="203"/>
        <v>0</v>
      </c>
      <c r="S317" s="3">
        <f t="shared" si="204"/>
        <v>-0.42268557130942452</v>
      </c>
      <c r="T317" s="3">
        <f t="shared" si="205"/>
        <v>-0.42268557130942452</v>
      </c>
      <c r="U317" s="3">
        <f t="shared" si="206"/>
        <v>-0.24610945068535506</v>
      </c>
      <c r="V317" s="3">
        <f t="shared" si="207"/>
        <v>-0.52</v>
      </c>
      <c r="W317" s="3">
        <f t="shared" si="208"/>
        <v>4.1701417848206836E-2</v>
      </c>
      <c r="X317" s="3">
        <f t="shared" si="209"/>
        <v>3.4672060098237506E-2</v>
      </c>
      <c r="Y317" s="4">
        <f t="shared" si="210"/>
        <v>-0.70293577499693294</v>
      </c>
      <c r="Z317">
        <f t="shared" si="195"/>
        <v>0.80736118526428191</v>
      </c>
      <c r="AA317">
        <f t="shared" si="196"/>
        <v>0.81277349670203003</v>
      </c>
      <c r="AB317" s="4">
        <f t="shared" si="194"/>
        <v>0.54123114377481185</v>
      </c>
      <c r="AC317">
        <f t="shared" si="197"/>
        <v>59936</v>
      </c>
      <c r="AD317">
        <f t="shared" si="198"/>
        <v>41055</v>
      </c>
      <c r="AE317">
        <f t="shared" si="199"/>
        <v>48390</v>
      </c>
      <c r="AF317">
        <f t="shared" si="200"/>
        <v>38076</v>
      </c>
      <c r="AG317">
        <f t="shared" si="201"/>
        <v>5792</v>
      </c>
    </row>
    <row r="318" spans="3:33" x14ac:dyDescent="0.25">
      <c r="C318" t="s">
        <v>49</v>
      </c>
      <c r="D318">
        <v>12</v>
      </c>
      <c r="E318" s="2">
        <v>0</v>
      </c>
      <c r="F318" s="2">
        <v>0</v>
      </c>
      <c r="G318" s="2">
        <v>0</v>
      </c>
      <c r="H318" s="2">
        <v>0</v>
      </c>
      <c r="I318" s="2">
        <v>3761</v>
      </c>
      <c r="J318" s="2">
        <v>2140</v>
      </c>
      <c r="K318" s="2">
        <v>5829550</v>
      </c>
      <c r="L318" s="2">
        <v>3317000</v>
      </c>
      <c r="M318" s="2">
        <v>5792</v>
      </c>
      <c r="N318" s="2">
        <v>5083</v>
      </c>
      <c r="O318" s="2">
        <v>150</v>
      </c>
      <c r="P318" s="2">
        <v>92</v>
      </c>
      <c r="Q318" s="3">
        <f t="shared" si="202"/>
        <v>0</v>
      </c>
      <c r="R318" s="3">
        <f t="shared" si="203"/>
        <v>0</v>
      </c>
      <c r="S318" s="3">
        <f t="shared" si="204"/>
        <v>-0.43100239298059029</v>
      </c>
      <c r="T318" s="3">
        <f t="shared" si="205"/>
        <v>-0.43100239298059029</v>
      </c>
      <c r="U318" s="3">
        <f t="shared" si="206"/>
        <v>-0.12241022099447518</v>
      </c>
      <c r="V318" s="3">
        <f t="shared" si="207"/>
        <v>-0.38666666666666671</v>
      </c>
      <c r="W318" s="3">
        <f t="shared" si="208"/>
        <v>3.988300983780909E-2</v>
      </c>
      <c r="X318" s="3">
        <f t="shared" si="209"/>
        <v>4.2990654205607479E-2</v>
      </c>
      <c r="Y318" s="4">
        <f t="shared" si="210"/>
        <v>0.31076443677983889</v>
      </c>
      <c r="Z318">
        <f t="shared" si="195"/>
        <v>0.87011145221569675</v>
      </c>
      <c r="AA318">
        <f t="shared" si="196"/>
        <v>0.85845411659231119</v>
      </c>
      <c r="AB318" s="4">
        <f t="shared" si="194"/>
        <v>-1.1657335623385556</v>
      </c>
      <c r="AC318">
        <f t="shared" si="197"/>
        <v>59936</v>
      </c>
      <c r="AD318">
        <f t="shared" si="198"/>
        <v>41055</v>
      </c>
      <c r="AE318">
        <f t="shared" si="199"/>
        <v>52151</v>
      </c>
      <c r="AF318">
        <f t="shared" si="200"/>
        <v>40216</v>
      </c>
      <c r="AG318">
        <f t="shared" si="201"/>
        <v>5792</v>
      </c>
    </row>
    <row r="319" spans="3:33" x14ac:dyDescent="0.25">
      <c r="C319" t="s">
        <v>50</v>
      </c>
      <c r="D319">
        <v>1</v>
      </c>
      <c r="E319" s="2">
        <v>0</v>
      </c>
      <c r="F319" s="2">
        <v>0</v>
      </c>
      <c r="G319" s="2">
        <v>0</v>
      </c>
      <c r="H319" s="2">
        <v>0</v>
      </c>
      <c r="I319" s="2">
        <v>0</v>
      </c>
      <c r="J319" s="2">
        <v>529</v>
      </c>
      <c r="K319" s="2">
        <v>0</v>
      </c>
      <c r="L319" s="2">
        <v>322690</v>
      </c>
      <c r="M319" s="2">
        <v>0</v>
      </c>
      <c r="N319" s="2">
        <v>1161</v>
      </c>
      <c r="O319" s="2">
        <v>0</v>
      </c>
      <c r="P319" s="2">
        <v>13</v>
      </c>
      <c r="Q319" s="3">
        <f t="shared" si="202"/>
        <v>0</v>
      </c>
      <c r="R319" s="3">
        <f t="shared" si="203"/>
        <v>0</v>
      </c>
      <c r="S319" s="3">
        <f t="shared" si="204"/>
        <v>0</v>
      </c>
      <c r="T319" s="3">
        <f t="shared" si="205"/>
        <v>0</v>
      </c>
      <c r="U319" s="3">
        <f t="shared" si="206"/>
        <v>0</v>
      </c>
      <c r="V319" s="3">
        <f t="shared" si="207"/>
        <v>0</v>
      </c>
      <c r="W319" s="3">
        <f t="shared" si="208"/>
        <v>0</v>
      </c>
      <c r="X319" s="3">
        <f t="shared" si="209"/>
        <v>2.4574669187145556E-2</v>
      </c>
      <c r="Y319" s="4">
        <f t="shared" si="210"/>
        <v>2.4574669187145557</v>
      </c>
      <c r="Z319">
        <f t="shared" si="195"/>
        <v>0</v>
      </c>
      <c r="AA319">
        <f t="shared" si="196"/>
        <v>0.31062830299471522</v>
      </c>
      <c r="AB319" s="4">
        <f t="shared" si="194"/>
        <v>31.062830299471521</v>
      </c>
      <c r="AC319">
        <f t="shared" si="197"/>
        <v>0</v>
      </c>
      <c r="AD319">
        <f t="shared" si="198"/>
        <v>0</v>
      </c>
      <c r="AE319">
        <f t="shared" si="199"/>
        <v>0</v>
      </c>
      <c r="AF319">
        <f t="shared" si="200"/>
        <v>529</v>
      </c>
      <c r="AG319">
        <f t="shared" si="201"/>
        <v>1703</v>
      </c>
    </row>
    <row r="320" spans="3:33" x14ac:dyDescent="0.25">
      <c r="C320" t="s">
        <v>50</v>
      </c>
      <c r="D320">
        <v>2</v>
      </c>
      <c r="E320" s="2">
        <v>3785</v>
      </c>
      <c r="F320" s="2">
        <v>2780</v>
      </c>
      <c r="G320" s="2">
        <v>984100</v>
      </c>
      <c r="H320" s="2">
        <v>722800</v>
      </c>
      <c r="I320" s="2">
        <v>1335</v>
      </c>
      <c r="J320" s="2">
        <v>1230</v>
      </c>
      <c r="K320" s="2">
        <v>814350</v>
      </c>
      <c r="L320" s="2">
        <v>750300</v>
      </c>
      <c r="M320" s="2">
        <v>2405</v>
      </c>
      <c r="N320" s="2">
        <v>2678</v>
      </c>
      <c r="O320" s="2">
        <v>45</v>
      </c>
      <c r="P320" s="2">
        <v>33</v>
      </c>
      <c r="Q320" s="3">
        <f t="shared" si="202"/>
        <v>-0.26552179656538966</v>
      </c>
      <c r="R320" s="3">
        <f t="shared" si="203"/>
        <v>-0.26552179656538966</v>
      </c>
      <c r="S320" s="3">
        <f t="shared" si="204"/>
        <v>-7.8651685393258397E-2</v>
      </c>
      <c r="T320" s="3">
        <f t="shared" si="205"/>
        <v>-7.8651685393258397E-2</v>
      </c>
      <c r="U320" s="3">
        <f t="shared" si="206"/>
        <v>0.11351351351351346</v>
      </c>
      <c r="V320" s="3">
        <f t="shared" si="207"/>
        <v>-0.26666666666666672</v>
      </c>
      <c r="W320" s="3">
        <f t="shared" si="208"/>
        <v>3.3707865168539325E-2</v>
      </c>
      <c r="X320" s="3">
        <f t="shared" si="209"/>
        <v>2.6829268292682926E-2</v>
      </c>
      <c r="Y320" s="4">
        <f t="shared" si="210"/>
        <v>-0.68785968758563987</v>
      </c>
      <c r="Z320">
        <f t="shared" si="195"/>
        <v>0.35270805812417438</v>
      </c>
      <c r="AA320">
        <f t="shared" si="196"/>
        <v>0.39237118001338389</v>
      </c>
      <c r="AB320" s="4">
        <f t="shared" si="194"/>
        <v>3.9663121889209507</v>
      </c>
      <c r="AC320">
        <f t="shared" si="197"/>
        <v>3785</v>
      </c>
      <c r="AD320">
        <f t="shared" si="198"/>
        <v>2780</v>
      </c>
      <c r="AE320">
        <f t="shared" si="199"/>
        <v>1335</v>
      </c>
      <c r="AF320">
        <f t="shared" si="200"/>
        <v>1759</v>
      </c>
      <c r="AG320">
        <f t="shared" si="201"/>
        <v>1703</v>
      </c>
    </row>
    <row r="321" spans="3:33" x14ac:dyDescent="0.25">
      <c r="C321" t="s">
        <v>50</v>
      </c>
      <c r="D321">
        <v>3</v>
      </c>
      <c r="E321" s="2">
        <v>6778</v>
      </c>
      <c r="F321" s="2">
        <v>4782</v>
      </c>
      <c r="G321" s="2">
        <v>1762280</v>
      </c>
      <c r="H321" s="2">
        <v>1243320</v>
      </c>
      <c r="I321" s="2">
        <v>3244</v>
      </c>
      <c r="J321" s="2">
        <v>3008</v>
      </c>
      <c r="K321" s="2">
        <v>1978840</v>
      </c>
      <c r="L321" s="2">
        <v>1834880</v>
      </c>
      <c r="M321" s="2">
        <v>5840</v>
      </c>
      <c r="N321" s="2">
        <v>4367</v>
      </c>
      <c r="O321" s="2">
        <v>99</v>
      </c>
      <c r="P321" s="2">
        <v>85</v>
      </c>
      <c r="Q321" s="3">
        <f t="shared" si="202"/>
        <v>-0.29448214812629092</v>
      </c>
      <c r="R321" s="3">
        <f t="shared" si="203"/>
        <v>-0.29448214812629092</v>
      </c>
      <c r="S321" s="3">
        <f t="shared" si="204"/>
        <v>-7.2749691738594358E-2</v>
      </c>
      <c r="T321" s="3">
        <f t="shared" si="205"/>
        <v>-7.2749691738594358E-2</v>
      </c>
      <c r="U321" s="3">
        <f t="shared" si="206"/>
        <v>-0.2522260273972603</v>
      </c>
      <c r="V321" s="3">
        <f t="shared" si="207"/>
        <v>-0.14141414141414144</v>
      </c>
      <c r="W321" s="3">
        <f t="shared" si="208"/>
        <v>3.0517879161528975E-2</v>
      </c>
      <c r="X321" s="3">
        <f t="shared" si="209"/>
        <v>2.8257978723404256E-2</v>
      </c>
      <c r="Y321" s="4">
        <f t="shared" si="210"/>
        <v>-0.22599004381247192</v>
      </c>
      <c r="Z321">
        <f t="shared" si="195"/>
        <v>0.43349427246047523</v>
      </c>
      <c r="AA321">
        <f t="shared" si="196"/>
        <v>0.51451699946033458</v>
      </c>
      <c r="AB321" s="4">
        <f t="shared" si="194"/>
        <v>8.1022726999859351</v>
      </c>
      <c r="AC321">
        <f t="shared" si="197"/>
        <v>10563</v>
      </c>
      <c r="AD321">
        <f t="shared" si="198"/>
        <v>7562</v>
      </c>
      <c r="AE321">
        <f t="shared" si="199"/>
        <v>4579</v>
      </c>
      <c r="AF321">
        <f t="shared" si="200"/>
        <v>4767</v>
      </c>
      <c r="AG321">
        <f t="shared" si="201"/>
        <v>1703</v>
      </c>
    </row>
    <row r="322" spans="3:33" x14ac:dyDescent="0.25">
      <c r="C322" t="s">
        <v>50</v>
      </c>
      <c r="D322">
        <v>4</v>
      </c>
      <c r="E322" s="2">
        <v>5955</v>
      </c>
      <c r="F322" s="2">
        <v>2860</v>
      </c>
      <c r="G322" s="2">
        <v>1548300</v>
      </c>
      <c r="H322" s="2">
        <v>743600</v>
      </c>
      <c r="I322" s="2">
        <v>4452</v>
      </c>
      <c r="J322" s="2">
        <v>2894</v>
      </c>
      <c r="K322" s="2">
        <v>2715720</v>
      </c>
      <c r="L322" s="2">
        <v>1765340</v>
      </c>
      <c r="M322" s="2">
        <v>7204</v>
      </c>
      <c r="N322" s="2">
        <v>4252</v>
      </c>
      <c r="O322" s="2">
        <v>139</v>
      </c>
      <c r="P322" s="2">
        <v>81</v>
      </c>
      <c r="Q322" s="3">
        <f t="shared" si="202"/>
        <v>-0.5197313182199832</v>
      </c>
      <c r="R322" s="3">
        <f t="shared" si="203"/>
        <v>-0.5197313182199832</v>
      </c>
      <c r="S322" s="3">
        <f t="shared" si="204"/>
        <v>-0.34995507637017076</v>
      </c>
      <c r="T322" s="3">
        <f t="shared" si="205"/>
        <v>-0.34995507637017076</v>
      </c>
      <c r="U322" s="3">
        <f t="shared" si="206"/>
        <v>-0.40977234869516932</v>
      </c>
      <c r="V322" s="3">
        <f t="shared" si="207"/>
        <v>-0.41726618705035967</v>
      </c>
      <c r="W322" s="3">
        <f t="shared" si="208"/>
        <v>3.1221922731356693E-2</v>
      </c>
      <c r="X322" s="3">
        <f t="shared" si="209"/>
        <v>2.7988942639944715E-2</v>
      </c>
      <c r="Y322" s="4">
        <f t="shared" si="210"/>
        <v>-0.32329800914119788</v>
      </c>
      <c r="Z322">
        <f t="shared" si="195"/>
        <v>0.54673689308633011</v>
      </c>
      <c r="AA322">
        <f t="shared" si="196"/>
        <v>0.63183505154639175</v>
      </c>
      <c r="AB322" s="4">
        <f t="shared" si="194"/>
        <v>8.5098158460061626</v>
      </c>
      <c r="AC322">
        <f t="shared" si="197"/>
        <v>16518</v>
      </c>
      <c r="AD322">
        <f t="shared" si="198"/>
        <v>10422</v>
      </c>
      <c r="AE322">
        <f t="shared" si="199"/>
        <v>9031</v>
      </c>
      <c r="AF322">
        <f t="shared" si="200"/>
        <v>7661</v>
      </c>
      <c r="AG322">
        <f t="shared" si="201"/>
        <v>1703</v>
      </c>
    </row>
    <row r="323" spans="3:33" x14ac:dyDescent="0.25">
      <c r="C323" t="s">
        <v>50</v>
      </c>
      <c r="D323">
        <v>5</v>
      </c>
      <c r="E323" s="2">
        <v>0</v>
      </c>
      <c r="F323" s="2">
        <v>0</v>
      </c>
      <c r="G323" s="2">
        <v>0</v>
      </c>
      <c r="H323" s="2">
        <v>0</v>
      </c>
      <c r="I323" s="2">
        <v>2717</v>
      </c>
      <c r="J323" s="2">
        <v>1819</v>
      </c>
      <c r="K323" s="2">
        <v>1657370</v>
      </c>
      <c r="L323" s="2">
        <v>1109590</v>
      </c>
      <c r="M323" s="2">
        <v>4419</v>
      </c>
      <c r="N323" s="2">
        <v>2382</v>
      </c>
      <c r="O323" s="2">
        <v>68</v>
      </c>
      <c r="P323" s="2">
        <v>51</v>
      </c>
      <c r="Q323" s="3">
        <f t="shared" si="202"/>
        <v>0</v>
      </c>
      <c r="R323" s="3">
        <f t="shared" si="203"/>
        <v>0</v>
      </c>
      <c r="S323" s="3">
        <f t="shared" si="204"/>
        <v>-0.33051159366948846</v>
      </c>
      <c r="T323" s="3">
        <f t="shared" si="205"/>
        <v>-0.33051159366948846</v>
      </c>
      <c r="U323" s="3">
        <f t="shared" si="206"/>
        <v>-0.46096401900882555</v>
      </c>
      <c r="V323" s="3">
        <f t="shared" si="207"/>
        <v>-0.25</v>
      </c>
      <c r="W323" s="3">
        <f t="shared" si="208"/>
        <v>2.5027603974972397E-2</v>
      </c>
      <c r="X323" s="3">
        <f t="shared" si="209"/>
        <v>2.8037383177570093E-2</v>
      </c>
      <c r="Y323" s="4">
        <f t="shared" si="210"/>
        <v>0.3009779202597696</v>
      </c>
      <c r="Z323">
        <f t="shared" si="195"/>
        <v>0.71122411914275341</v>
      </c>
      <c r="AA323">
        <f t="shared" si="196"/>
        <v>0.78185567010309276</v>
      </c>
      <c r="AB323" s="4">
        <f t="shared" si="194"/>
        <v>7.0631550960339347</v>
      </c>
      <c r="AC323">
        <f t="shared" si="197"/>
        <v>16518</v>
      </c>
      <c r="AD323">
        <f t="shared" si="198"/>
        <v>10422</v>
      </c>
      <c r="AE323">
        <f t="shared" si="199"/>
        <v>11748</v>
      </c>
      <c r="AF323">
        <f t="shared" si="200"/>
        <v>9480</v>
      </c>
      <c r="AG323">
        <f t="shared" si="201"/>
        <v>1703</v>
      </c>
    </row>
    <row r="324" spans="3:33" x14ac:dyDescent="0.25">
      <c r="C324" t="s">
        <v>50</v>
      </c>
      <c r="D324">
        <v>6</v>
      </c>
      <c r="E324" s="2">
        <v>0</v>
      </c>
      <c r="F324" s="2">
        <v>0</v>
      </c>
      <c r="G324" s="2">
        <v>0</v>
      </c>
      <c r="H324" s="2">
        <v>0</v>
      </c>
      <c r="I324" s="2">
        <v>2227</v>
      </c>
      <c r="J324" s="2">
        <v>1121</v>
      </c>
      <c r="K324" s="2">
        <v>1358470</v>
      </c>
      <c r="L324" s="2">
        <v>683810</v>
      </c>
      <c r="M324" s="2">
        <v>2129</v>
      </c>
      <c r="N324" s="2">
        <v>1231</v>
      </c>
      <c r="O324" s="2">
        <v>63</v>
      </c>
      <c r="P324" s="2">
        <v>30</v>
      </c>
      <c r="Q324" s="3">
        <f t="shared" si="202"/>
        <v>0</v>
      </c>
      <c r="R324" s="3">
        <f t="shared" si="203"/>
        <v>0</v>
      </c>
      <c r="S324" s="3">
        <f t="shared" si="204"/>
        <v>-0.49663224068253253</v>
      </c>
      <c r="T324" s="3">
        <f t="shared" si="205"/>
        <v>-0.49663224068253253</v>
      </c>
      <c r="U324" s="3">
        <f t="shared" si="206"/>
        <v>-0.42179426961014566</v>
      </c>
      <c r="V324" s="3">
        <f t="shared" si="207"/>
        <v>-0.52380952380952384</v>
      </c>
      <c r="W324" s="3">
        <f t="shared" si="208"/>
        <v>2.8289178266726538E-2</v>
      </c>
      <c r="X324" s="3">
        <f t="shared" si="209"/>
        <v>2.6761819803746655E-2</v>
      </c>
      <c r="Y324" s="4">
        <f t="shared" si="210"/>
        <v>-0.15273584629798831</v>
      </c>
      <c r="Z324">
        <f t="shared" si="195"/>
        <v>0.84604673689308629</v>
      </c>
      <c r="AA324">
        <f t="shared" si="196"/>
        <v>0.87430927835051542</v>
      </c>
      <c r="AB324" s="4">
        <f t="shared" si="194"/>
        <v>2.8262541457429124</v>
      </c>
      <c r="AC324">
        <f t="shared" si="197"/>
        <v>16518</v>
      </c>
      <c r="AD324">
        <f t="shared" si="198"/>
        <v>10422</v>
      </c>
      <c r="AE324">
        <f t="shared" si="199"/>
        <v>13975</v>
      </c>
      <c r="AF324">
        <f t="shared" si="200"/>
        <v>10601</v>
      </c>
      <c r="AG324">
        <f t="shared" si="201"/>
        <v>1703</v>
      </c>
    </row>
    <row r="325" spans="3:33" x14ac:dyDescent="0.25">
      <c r="C325" t="s">
        <v>50</v>
      </c>
      <c r="D325">
        <v>7</v>
      </c>
      <c r="E325" s="2">
        <v>0</v>
      </c>
      <c r="F325" s="2">
        <v>0</v>
      </c>
      <c r="G325" s="2">
        <v>0</v>
      </c>
      <c r="H325" s="2">
        <v>0</v>
      </c>
      <c r="I325" s="2">
        <v>994</v>
      </c>
      <c r="J325" s="2">
        <v>650</v>
      </c>
      <c r="K325" s="2">
        <v>606340</v>
      </c>
      <c r="L325" s="2">
        <v>396500</v>
      </c>
      <c r="M325" s="2">
        <v>1110</v>
      </c>
      <c r="N325" s="2">
        <v>562</v>
      </c>
      <c r="O325" s="2">
        <v>25</v>
      </c>
      <c r="P325" s="2">
        <v>19</v>
      </c>
      <c r="Q325" s="3">
        <f t="shared" si="202"/>
        <v>0</v>
      </c>
      <c r="R325" s="3">
        <f t="shared" si="203"/>
        <v>0</v>
      </c>
      <c r="S325" s="3">
        <f t="shared" si="204"/>
        <v>-0.34607645875251514</v>
      </c>
      <c r="T325" s="3">
        <f t="shared" si="205"/>
        <v>-0.34607645875251514</v>
      </c>
      <c r="U325" s="3">
        <f t="shared" si="206"/>
        <v>-0.49369369369369365</v>
      </c>
      <c r="V325" s="3">
        <f t="shared" si="207"/>
        <v>-0.24</v>
      </c>
      <c r="W325" s="3">
        <f t="shared" si="208"/>
        <v>2.5150905432595575E-2</v>
      </c>
      <c r="X325" s="3">
        <f t="shared" si="209"/>
        <v>2.923076923076923E-2</v>
      </c>
      <c r="Y325" s="4">
        <f t="shared" si="210"/>
        <v>0.40798637981736552</v>
      </c>
      <c r="Z325">
        <f t="shared" si="195"/>
        <v>0.90622351374258381</v>
      </c>
      <c r="AA325">
        <f t="shared" si="196"/>
        <v>0.92791752577319586</v>
      </c>
      <c r="AB325" s="4">
        <f t="shared" si="194"/>
        <v>2.1694012030612053</v>
      </c>
      <c r="AC325">
        <f t="shared" si="197"/>
        <v>16518</v>
      </c>
      <c r="AD325">
        <f t="shared" si="198"/>
        <v>10422</v>
      </c>
      <c r="AE325">
        <f t="shared" si="199"/>
        <v>14969</v>
      </c>
      <c r="AF325">
        <f t="shared" si="200"/>
        <v>11251</v>
      </c>
      <c r="AG325">
        <f t="shared" si="201"/>
        <v>1703</v>
      </c>
    </row>
    <row r="326" spans="3:33" x14ac:dyDescent="0.25">
      <c r="C326" t="s">
        <v>50</v>
      </c>
      <c r="D326">
        <v>8</v>
      </c>
      <c r="E326" s="2">
        <v>5755</v>
      </c>
      <c r="F326" s="2">
        <v>4111</v>
      </c>
      <c r="G326" s="2">
        <v>1496300</v>
      </c>
      <c r="H326" s="2">
        <v>1068860</v>
      </c>
      <c r="I326" s="2">
        <v>2186</v>
      </c>
      <c r="J326" s="2">
        <v>1637</v>
      </c>
      <c r="K326" s="2">
        <v>1333460</v>
      </c>
      <c r="L326" s="2">
        <v>998570</v>
      </c>
      <c r="M326" s="2">
        <v>4623</v>
      </c>
      <c r="N326" s="2">
        <v>2988</v>
      </c>
      <c r="O326" s="2">
        <v>56</v>
      </c>
      <c r="P326" s="2">
        <v>48</v>
      </c>
      <c r="Q326" s="3">
        <f t="shared" si="202"/>
        <v>-0.28566463944396181</v>
      </c>
      <c r="R326" s="3">
        <f t="shared" si="203"/>
        <v>-0.28566463944396181</v>
      </c>
      <c r="S326" s="3">
        <f t="shared" si="204"/>
        <v>-0.25114364135407141</v>
      </c>
      <c r="T326" s="3">
        <f t="shared" si="205"/>
        <v>-0.25114364135407141</v>
      </c>
      <c r="U326" s="3">
        <f t="shared" si="206"/>
        <v>-0.35366645035691113</v>
      </c>
      <c r="V326" s="3">
        <f t="shared" si="207"/>
        <v>-0.1428571428571429</v>
      </c>
      <c r="W326" s="3">
        <f t="shared" si="208"/>
        <v>2.5617566331198535E-2</v>
      </c>
      <c r="X326" s="3">
        <f t="shared" si="209"/>
        <v>2.9321930360415395E-2</v>
      </c>
      <c r="Y326" s="4">
        <f t="shared" si="210"/>
        <v>0.370436402921686</v>
      </c>
      <c r="Z326">
        <f t="shared" si="195"/>
        <v>0.77021505859111927</v>
      </c>
      <c r="AA326">
        <f t="shared" si="196"/>
        <v>0.79379157427937919</v>
      </c>
      <c r="AB326" s="4">
        <f t="shared" si="194"/>
        <v>2.3576515688259914</v>
      </c>
      <c r="AC326">
        <f t="shared" si="197"/>
        <v>22273</v>
      </c>
      <c r="AD326">
        <f t="shared" si="198"/>
        <v>14533</v>
      </c>
      <c r="AE326">
        <f t="shared" si="199"/>
        <v>17155</v>
      </c>
      <c r="AF326">
        <f t="shared" si="200"/>
        <v>12888</v>
      </c>
      <c r="AG326">
        <f t="shared" si="201"/>
        <v>1703</v>
      </c>
    </row>
    <row r="327" spans="3:33" x14ac:dyDescent="0.25">
      <c r="C327" t="s">
        <v>50</v>
      </c>
      <c r="D327">
        <v>9</v>
      </c>
      <c r="E327" s="2">
        <v>4465</v>
      </c>
      <c r="F327" s="2">
        <v>4666</v>
      </c>
      <c r="G327" s="2">
        <v>1160900</v>
      </c>
      <c r="H327" s="2">
        <v>1213160</v>
      </c>
      <c r="I327" s="2">
        <v>3573</v>
      </c>
      <c r="J327" s="2">
        <v>2917</v>
      </c>
      <c r="K327" s="2">
        <v>2179530</v>
      </c>
      <c r="L327" s="2">
        <v>1779370</v>
      </c>
      <c r="M327" s="2">
        <v>5433</v>
      </c>
      <c r="N327" s="2">
        <v>4655</v>
      </c>
      <c r="O327" s="2">
        <v>82</v>
      </c>
      <c r="P327" s="2">
        <v>82</v>
      </c>
      <c r="Q327" s="3">
        <f t="shared" si="202"/>
        <v>4.5016797312430024E-2</v>
      </c>
      <c r="R327" s="3">
        <f t="shared" si="203"/>
        <v>4.5016797312430024E-2</v>
      </c>
      <c r="S327" s="3">
        <f t="shared" si="204"/>
        <v>-0.18359921634480825</v>
      </c>
      <c r="T327" s="3">
        <f t="shared" si="205"/>
        <v>-0.18359921634480825</v>
      </c>
      <c r="U327" s="3">
        <f t="shared" si="206"/>
        <v>-0.14319896926191789</v>
      </c>
      <c r="V327" s="3">
        <f t="shared" si="207"/>
        <v>0</v>
      </c>
      <c r="W327" s="3">
        <f t="shared" si="208"/>
        <v>2.2949902043101034E-2</v>
      </c>
      <c r="X327" s="3">
        <f t="shared" si="209"/>
        <v>2.8111073020226258E-2</v>
      </c>
      <c r="Y327" s="4">
        <f t="shared" si="210"/>
        <v>0.51611709771252245</v>
      </c>
      <c r="Z327">
        <f t="shared" si="195"/>
        <v>0.7752262697284763</v>
      </c>
      <c r="AA327">
        <f t="shared" si="196"/>
        <v>0.75614773705865468</v>
      </c>
      <c r="AB327" s="4">
        <f t="shared" si="194"/>
        <v>-1.9078532669821624</v>
      </c>
      <c r="AC327">
        <f t="shared" si="197"/>
        <v>26738</v>
      </c>
      <c r="AD327">
        <f t="shared" si="198"/>
        <v>19199</v>
      </c>
      <c r="AE327">
        <f t="shared" si="199"/>
        <v>20728</v>
      </c>
      <c r="AF327">
        <f t="shared" si="200"/>
        <v>15805</v>
      </c>
      <c r="AG327">
        <f t="shared" si="201"/>
        <v>1703</v>
      </c>
    </row>
    <row r="328" spans="3:33" x14ac:dyDescent="0.25">
      <c r="C328" t="s">
        <v>50</v>
      </c>
      <c r="D328">
        <v>10</v>
      </c>
      <c r="E328" s="2">
        <v>6735</v>
      </c>
      <c r="F328" s="2">
        <v>4938</v>
      </c>
      <c r="G328" s="2">
        <v>1751100</v>
      </c>
      <c r="H328" s="2">
        <v>1283880</v>
      </c>
      <c r="I328" s="2">
        <v>5043</v>
      </c>
      <c r="J328" s="2">
        <v>4229</v>
      </c>
      <c r="K328" s="2">
        <v>3076230</v>
      </c>
      <c r="L328" s="2">
        <v>2579690</v>
      </c>
      <c r="M328" s="2">
        <v>6997</v>
      </c>
      <c r="N328" s="2">
        <v>5258</v>
      </c>
      <c r="O328" s="2">
        <v>128</v>
      </c>
      <c r="P328" s="2">
        <v>106</v>
      </c>
      <c r="Q328" s="3">
        <f t="shared" si="202"/>
        <v>-0.26681514476614698</v>
      </c>
      <c r="R328" s="3">
        <f t="shared" si="203"/>
        <v>-0.26681514476614698</v>
      </c>
      <c r="S328" s="3">
        <f t="shared" si="204"/>
        <v>-0.16141185802101921</v>
      </c>
      <c r="T328" s="3">
        <f t="shared" si="205"/>
        <v>-0.16141185802101921</v>
      </c>
      <c r="U328" s="3">
        <f t="shared" si="206"/>
        <v>-0.24853508646562816</v>
      </c>
      <c r="V328" s="3">
        <f t="shared" si="207"/>
        <v>-0.171875</v>
      </c>
      <c r="W328" s="3">
        <f t="shared" si="208"/>
        <v>2.5381717231806464E-2</v>
      </c>
      <c r="X328" s="3">
        <f t="shared" si="209"/>
        <v>2.5065027193189881E-2</v>
      </c>
      <c r="Y328" s="4">
        <f t="shared" si="210"/>
        <v>-3.1669003861658357E-2</v>
      </c>
      <c r="Z328">
        <f t="shared" si="195"/>
        <v>0.76990410181340185</v>
      </c>
      <c r="AA328">
        <f t="shared" si="196"/>
        <v>0.77530959752321982</v>
      </c>
      <c r="AB328" s="4">
        <f t="shared" si="194"/>
        <v>0.54054957098179646</v>
      </c>
      <c r="AC328">
        <f t="shared" si="197"/>
        <v>33473</v>
      </c>
      <c r="AD328">
        <f t="shared" si="198"/>
        <v>24137</v>
      </c>
      <c r="AE328">
        <f t="shared" si="199"/>
        <v>25771</v>
      </c>
      <c r="AF328">
        <f t="shared" si="200"/>
        <v>20034</v>
      </c>
      <c r="AG328">
        <f t="shared" si="201"/>
        <v>1703</v>
      </c>
    </row>
    <row r="329" spans="3:33" x14ac:dyDescent="0.25">
      <c r="C329" t="s">
        <v>50</v>
      </c>
      <c r="D329">
        <v>11</v>
      </c>
      <c r="E329" s="2">
        <v>0</v>
      </c>
      <c r="F329" s="2">
        <v>0</v>
      </c>
      <c r="G329" s="2">
        <v>0</v>
      </c>
      <c r="H329" s="2">
        <v>0</v>
      </c>
      <c r="I329" s="2">
        <v>3277</v>
      </c>
      <c r="J329" s="2">
        <v>2531</v>
      </c>
      <c r="K329" s="2">
        <v>1998970</v>
      </c>
      <c r="L329" s="2">
        <v>1543910</v>
      </c>
      <c r="M329" s="2">
        <v>3639</v>
      </c>
      <c r="N329" s="2">
        <v>2655</v>
      </c>
      <c r="O329" s="2">
        <v>81</v>
      </c>
      <c r="P329" s="2">
        <v>72</v>
      </c>
      <c r="Q329" s="3">
        <f t="shared" si="202"/>
        <v>0</v>
      </c>
      <c r="R329" s="3">
        <f t="shared" si="203"/>
        <v>0</v>
      </c>
      <c r="S329" s="3">
        <f t="shared" si="204"/>
        <v>-0.22764723832773881</v>
      </c>
      <c r="T329" s="3">
        <f t="shared" si="205"/>
        <v>-0.22764723832773881</v>
      </c>
      <c r="U329" s="3">
        <f t="shared" si="206"/>
        <v>-0.27040395713108001</v>
      </c>
      <c r="V329" s="3">
        <f t="shared" si="207"/>
        <v>-0.11111111111111116</v>
      </c>
      <c r="W329" s="3">
        <f t="shared" si="208"/>
        <v>2.4717729630759841E-2</v>
      </c>
      <c r="X329" s="3">
        <f t="shared" si="209"/>
        <v>2.8447254049782694E-2</v>
      </c>
      <c r="Y329" s="4">
        <f t="shared" si="210"/>
        <v>0.37295244190228527</v>
      </c>
      <c r="Z329">
        <f t="shared" ref="Z329:Z360" si="211">IFERROR(AE329/AC329,0)</f>
        <v>0.86780390165207777</v>
      </c>
      <c r="AA329">
        <f t="shared" ref="AA329:AA360" si="212">IFERROR(AF329/($AG329+AD329),0)</f>
        <v>0.87325851393188858</v>
      </c>
      <c r="AB329" s="4">
        <f t="shared" si="194"/>
        <v>0.5454612279810811</v>
      </c>
      <c r="AC329">
        <f t="shared" ref="AC329:AC360" si="213">SUMIFS(E$265:E$432,$C$265:$C$432,$C329,$D$265:$D$432,"&lt;="&amp;$D329)</f>
        <v>33473</v>
      </c>
      <c r="AD329">
        <f t="shared" ref="AD329:AD360" si="214">SUMIFS(F$265:F$432,$C$265:$C$432,$C329,$D$265:$D$432,"&lt;="&amp;$D329)</f>
        <v>24137</v>
      </c>
      <c r="AE329">
        <f t="shared" ref="AE329:AE360" si="215">SUMIFS(I$265:I$432,$C$265:$C$432,$C329,$D$265:$D$432,"&lt;="&amp;$D329)</f>
        <v>29048</v>
      </c>
      <c r="AF329">
        <f t="shared" ref="AF329:AF360" si="216">SUMIFS(J$265:J$432,$C$265:$C$432,$C329,$D$265:$D$432,"&lt;="&amp;$D329)</f>
        <v>22565</v>
      </c>
      <c r="AG329">
        <f t="shared" ref="AG329:AG360" si="217">SUMIFS(M$265:M$432,$C$265:$C$432,$C329,$D$265:$D$432,12)</f>
        <v>1703</v>
      </c>
    </row>
    <row r="330" spans="3:33" x14ac:dyDescent="0.25">
      <c r="C330" t="s">
        <v>50</v>
      </c>
      <c r="D330">
        <v>12</v>
      </c>
      <c r="E330" s="2">
        <v>0</v>
      </c>
      <c r="F330" s="2">
        <v>0</v>
      </c>
      <c r="G330" s="2">
        <v>0</v>
      </c>
      <c r="H330" s="2">
        <v>0</v>
      </c>
      <c r="I330" s="2">
        <v>1889</v>
      </c>
      <c r="J330" s="2">
        <v>1599</v>
      </c>
      <c r="K330" s="2">
        <v>1152290</v>
      </c>
      <c r="L330" s="2">
        <v>975390</v>
      </c>
      <c r="M330" s="2">
        <v>1703</v>
      </c>
      <c r="N330" s="2">
        <v>1011</v>
      </c>
      <c r="O330" s="2">
        <v>47</v>
      </c>
      <c r="P330" s="2">
        <v>45</v>
      </c>
      <c r="Q330" s="3">
        <f t="shared" si="202"/>
        <v>0</v>
      </c>
      <c r="R330" s="3">
        <f t="shared" si="203"/>
        <v>0</v>
      </c>
      <c r="S330" s="3">
        <f t="shared" si="204"/>
        <v>-0.15352038115404976</v>
      </c>
      <c r="T330" s="3">
        <f t="shared" si="205"/>
        <v>-0.15352038115404976</v>
      </c>
      <c r="U330" s="3">
        <f t="shared" si="206"/>
        <v>-0.40634174985320026</v>
      </c>
      <c r="V330" s="3">
        <f t="shared" si="207"/>
        <v>-4.2553191489361653E-2</v>
      </c>
      <c r="W330" s="3">
        <f t="shared" si="208"/>
        <v>2.4880889359449446E-2</v>
      </c>
      <c r="X330" s="3">
        <f t="shared" si="209"/>
        <v>2.8142589118198873E-2</v>
      </c>
      <c r="Y330" s="4">
        <f t="shared" si="210"/>
        <v>0.32616997587494279</v>
      </c>
      <c r="Z330">
        <f t="shared" si="211"/>
        <v>0.92423744510501005</v>
      </c>
      <c r="AA330">
        <f t="shared" si="212"/>
        <v>0.93513931888544888</v>
      </c>
      <c r="AB330" s="4">
        <f t="shared" ref="AB330:AB393" si="218">IFERROR((AA330-Z330)*100,0)</f>
        <v>1.0901873780438831</v>
      </c>
      <c r="AC330">
        <f t="shared" si="213"/>
        <v>33473</v>
      </c>
      <c r="AD330">
        <f t="shared" si="214"/>
        <v>24137</v>
      </c>
      <c r="AE330">
        <f t="shared" si="215"/>
        <v>30937</v>
      </c>
      <c r="AF330">
        <f t="shared" si="216"/>
        <v>24164</v>
      </c>
      <c r="AG330">
        <f t="shared" si="217"/>
        <v>1703</v>
      </c>
    </row>
    <row r="331" spans="3:33" x14ac:dyDescent="0.25">
      <c r="C331" t="s">
        <v>51</v>
      </c>
      <c r="D331">
        <v>7</v>
      </c>
      <c r="E331" s="2"/>
      <c r="F331" s="2">
        <v>0</v>
      </c>
      <c r="G331" s="2"/>
      <c r="H331" s="2">
        <v>0</v>
      </c>
      <c r="I331" s="2"/>
      <c r="J331" s="2">
        <v>0</v>
      </c>
      <c r="K331" s="2"/>
      <c r="L331" s="2">
        <v>0</v>
      </c>
      <c r="M331" s="2"/>
      <c r="N331" s="2">
        <v>0</v>
      </c>
      <c r="O331" s="2"/>
      <c r="P331" s="2">
        <v>0</v>
      </c>
      <c r="Q331" s="3">
        <f t="shared" si="202"/>
        <v>0</v>
      </c>
      <c r="R331" s="3">
        <f t="shared" si="203"/>
        <v>0</v>
      </c>
      <c r="S331" s="3">
        <f t="shared" si="204"/>
        <v>0</v>
      </c>
      <c r="T331" s="3">
        <f t="shared" si="205"/>
        <v>0</v>
      </c>
      <c r="U331" s="3">
        <f t="shared" si="206"/>
        <v>0</v>
      </c>
      <c r="V331" s="3">
        <f t="shared" si="207"/>
        <v>0</v>
      </c>
      <c r="W331" s="3">
        <f t="shared" si="208"/>
        <v>0</v>
      </c>
      <c r="X331" s="3">
        <f t="shared" si="209"/>
        <v>0</v>
      </c>
      <c r="Y331" s="4">
        <f t="shared" si="210"/>
        <v>0</v>
      </c>
      <c r="Z331">
        <f t="shared" si="211"/>
        <v>0</v>
      </c>
      <c r="AA331">
        <f t="shared" si="212"/>
        <v>0</v>
      </c>
      <c r="AB331" s="4">
        <f t="shared" si="218"/>
        <v>0</v>
      </c>
      <c r="AC331">
        <f t="shared" si="213"/>
        <v>0</v>
      </c>
      <c r="AD331">
        <f t="shared" si="214"/>
        <v>0</v>
      </c>
      <c r="AE331">
        <f t="shared" si="215"/>
        <v>0</v>
      </c>
      <c r="AF331">
        <f t="shared" si="216"/>
        <v>0</v>
      </c>
      <c r="AG331">
        <f t="shared" si="217"/>
        <v>0</v>
      </c>
    </row>
    <row r="332" spans="3:33" x14ac:dyDescent="0.25">
      <c r="C332" t="s">
        <v>51</v>
      </c>
      <c r="D332">
        <v>8</v>
      </c>
      <c r="E332" s="2"/>
      <c r="F332" s="2">
        <v>8646</v>
      </c>
      <c r="G332" s="2"/>
      <c r="H332" s="2">
        <v>4063620</v>
      </c>
      <c r="I332" s="2"/>
      <c r="J332" s="2">
        <v>2470</v>
      </c>
      <c r="K332" s="2"/>
      <c r="L332" s="2">
        <v>2840500</v>
      </c>
      <c r="M332" s="2"/>
      <c r="N332" s="2">
        <v>6093</v>
      </c>
      <c r="O332" s="2"/>
      <c r="P332" s="2">
        <v>83</v>
      </c>
      <c r="Q332" s="3">
        <f t="shared" si="202"/>
        <v>0</v>
      </c>
      <c r="R332" s="3">
        <f t="shared" si="203"/>
        <v>0</v>
      </c>
      <c r="S332" s="3">
        <f t="shared" si="204"/>
        <v>0</v>
      </c>
      <c r="T332" s="3">
        <f t="shared" si="205"/>
        <v>0</v>
      </c>
      <c r="U332" s="3">
        <f t="shared" si="206"/>
        <v>0</v>
      </c>
      <c r="V332" s="3">
        <f t="shared" si="207"/>
        <v>0</v>
      </c>
      <c r="W332" s="3">
        <f t="shared" si="208"/>
        <v>0</v>
      </c>
      <c r="X332" s="3">
        <f t="shared" si="209"/>
        <v>3.360323886639676E-2</v>
      </c>
      <c r="Y332" s="4">
        <f t="shared" si="210"/>
        <v>3.3603238866396761</v>
      </c>
      <c r="Z332">
        <f t="shared" si="211"/>
        <v>0</v>
      </c>
      <c r="AA332">
        <f t="shared" si="212"/>
        <v>0.28568123987971317</v>
      </c>
      <c r="AB332" s="4">
        <f t="shared" si="218"/>
        <v>28.568123987971315</v>
      </c>
      <c r="AC332">
        <f t="shared" si="213"/>
        <v>0</v>
      </c>
      <c r="AD332">
        <f t="shared" si="214"/>
        <v>8646</v>
      </c>
      <c r="AE332">
        <f t="shared" si="215"/>
        <v>0</v>
      </c>
      <c r="AF332">
        <f t="shared" si="216"/>
        <v>2470</v>
      </c>
      <c r="AG332">
        <f t="shared" si="217"/>
        <v>0</v>
      </c>
    </row>
    <row r="333" spans="3:33" x14ac:dyDescent="0.25">
      <c r="C333" t="s">
        <v>51</v>
      </c>
      <c r="D333">
        <v>9</v>
      </c>
      <c r="E333" s="2"/>
      <c r="F333" s="2">
        <v>11501</v>
      </c>
      <c r="G333" s="2"/>
      <c r="H333" s="2">
        <v>5405470</v>
      </c>
      <c r="I333" s="2"/>
      <c r="J333" s="2">
        <v>5783</v>
      </c>
      <c r="K333" s="2"/>
      <c r="L333" s="2">
        <v>6650450</v>
      </c>
      <c r="M333" s="2"/>
      <c r="N333" s="2">
        <v>11606</v>
      </c>
      <c r="O333" s="2"/>
      <c r="P333" s="2">
        <v>205</v>
      </c>
      <c r="Q333" s="3">
        <f t="shared" si="202"/>
        <v>0</v>
      </c>
      <c r="R333" s="3">
        <f t="shared" si="203"/>
        <v>0</v>
      </c>
      <c r="S333" s="3">
        <f t="shared" si="204"/>
        <v>0</v>
      </c>
      <c r="T333" s="3">
        <f t="shared" si="205"/>
        <v>0</v>
      </c>
      <c r="U333" s="3">
        <f t="shared" si="206"/>
        <v>0</v>
      </c>
      <c r="V333" s="3">
        <f t="shared" si="207"/>
        <v>0</v>
      </c>
      <c r="W333" s="3">
        <f t="shared" si="208"/>
        <v>0</v>
      </c>
      <c r="X333" s="3">
        <f t="shared" si="209"/>
        <v>3.5448729033373684E-2</v>
      </c>
      <c r="Y333" s="4">
        <f t="shared" si="210"/>
        <v>3.5448729033373683</v>
      </c>
      <c r="Z333">
        <f t="shared" si="211"/>
        <v>0</v>
      </c>
      <c r="AA333">
        <f t="shared" si="212"/>
        <v>0.40963915223110142</v>
      </c>
      <c r="AB333" s="4">
        <f t="shared" si="218"/>
        <v>40.963915223110142</v>
      </c>
      <c r="AC333">
        <f t="shared" si="213"/>
        <v>0</v>
      </c>
      <c r="AD333">
        <f t="shared" si="214"/>
        <v>20147</v>
      </c>
      <c r="AE333">
        <f t="shared" si="215"/>
        <v>0</v>
      </c>
      <c r="AF333">
        <f t="shared" si="216"/>
        <v>8253</v>
      </c>
      <c r="AG333">
        <f t="shared" si="217"/>
        <v>0</v>
      </c>
    </row>
    <row r="334" spans="3:33" x14ac:dyDescent="0.25">
      <c r="C334" t="s">
        <v>51</v>
      </c>
      <c r="D334">
        <v>10</v>
      </c>
      <c r="E334" s="2"/>
      <c r="F334" s="2">
        <v>9479</v>
      </c>
      <c r="G334" s="2"/>
      <c r="H334" s="2">
        <v>4455130</v>
      </c>
      <c r="I334" s="2"/>
      <c r="J334" s="2">
        <v>6679</v>
      </c>
      <c r="K334" s="2"/>
      <c r="L334" s="2">
        <v>7680850</v>
      </c>
      <c r="M334" s="2"/>
      <c r="N334" s="2">
        <v>14176</v>
      </c>
      <c r="O334" s="2"/>
      <c r="P334" s="2">
        <v>230</v>
      </c>
      <c r="Q334" s="3">
        <f t="shared" si="202"/>
        <v>0</v>
      </c>
      <c r="R334" s="3">
        <f t="shared" si="203"/>
        <v>0</v>
      </c>
      <c r="S334" s="3">
        <f t="shared" si="204"/>
        <v>0</v>
      </c>
      <c r="T334" s="3">
        <f t="shared" si="205"/>
        <v>0</v>
      </c>
      <c r="U334" s="3">
        <f t="shared" si="206"/>
        <v>0</v>
      </c>
      <c r="V334" s="3">
        <f t="shared" si="207"/>
        <v>0</v>
      </c>
      <c r="W334" s="3">
        <f t="shared" si="208"/>
        <v>0</v>
      </c>
      <c r="X334" s="3">
        <f t="shared" si="209"/>
        <v>3.4436292858212307E-2</v>
      </c>
      <c r="Y334" s="4">
        <f t="shared" si="210"/>
        <v>3.4436292858212307</v>
      </c>
      <c r="Z334">
        <f t="shared" si="211"/>
        <v>0</v>
      </c>
      <c r="AA334">
        <f t="shared" si="212"/>
        <v>0.50401674205090119</v>
      </c>
      <c r="AB334" s="4">
        <f t="shared" si="218"/>
        <v>50.401674205090117</v>
      </c>
      <c r="AC334">
        <f t="shared" si="213"/>
        <v>0</v>
      </c>
      <c r="AD334">
        <f t="shared" si="214"/>
        <v>29626</v>
      </c>
      <c r="AE334">
        <f t="shared" si="215"/>
        <v>0</v>
      </c>
      <c r="AF334">
        <f t="shared" si="216"/>
        <v>14932</v>
      </c>
      <c r="AG334">
        <f t="shared" si="217"/>
        <v>0</v>
      </c>
    </row>
    <row r="335" spans="3:33" x14ac:dyDescent="0.25">
      <c r="C335" t="s">
        <v>51</v>
      </c>
      <c r="D335">
        <v>11</v>
      </c>
      <c r="E335" s="2"/>
      <c r="F335" s="2">
        <v>0</v>
      </c>
      <c r="G335" s="2"/>
      <c r="H335" s="2">
        <v>0</v>
      </c>
      <c r="I335" s="2"/>
      <c r="J335" s="2">
        <v>5031</v>
      </c>
      <c r="K335" s="2"/>
      <c r="L335" s="2">
        <v>5785650</v>
      </c>
      <c r="M335" s="2"/>
      <c r="N335" s="2">
        <v>8978</v>
      </c>
      <c r="O335" s="2"/>
      <c r="P335" s="2">
        <v>167</v>
      </c>
      <c r="Q335" s="3">
        <f t="shared" si="202"/>
        <v>0</v>
      </c>
      <c r="R335" s="3">
        <f t="shared" si="203"/>
        <v>0</v>
      </c>
      <c r="S335" s="3">
        <f t="shared" si="204"/>
        <v>0</v>
      </c>
      <c r="T335" s="3">
        <f t="shared" si="205"/>
        <v>0</v>
      </c>
      <c r="U335" s="3">
        <f t="shared" si="206"/>
        <v>0</v>
      </c>
      <c r="V335" s="3">
        <f t="shared" si="207"/>
        <v>0</v>
      </c>
      <c r="W335" s="3">
        <f t="shared" si="208"/>
        <v>0</v>
      </c>
      <c r="X335" s="3">
        <f t="shared" si="209"/>
        <v>3.3194195984893662E-2</v>
      </c>
      <c r="Y335" s="4">
        <f t="shared" si="210"/>
        <v>3.3194195984893664</v>
      </c>
      <c r="Z335">
        <f t="shared" si="211"/>
        <v>0</v>
      </c>
      <c r="AA335">
        <f t="shared" si="212"/>
        <v>0.67383379463984339</v>
      </c>
      <c r="AB335" s="4">
        <f t="shared" si="218"/>
        <v>67.38337946398434</v>
      </c>
      <c r="AC335">
        <f t="shared" si="213"/>
        <v>0</v>
      </c>
      <c r="AD335">
        <f t="shared" si="214"/>
        <v>29626</v>
      </c>
      <c r="AE335">
        <f t="shared" si="215"/>
        <v>0</v>
      </c>
      <c r="AF335">
        <f t="shared" si="216"/>
        <v>19963</v>
      </c>
      <c r="AG335">
        <f t="shared" si="217"/>
        <v>0</v>
      </c>
    </row>
    <row r="336" spans="3:33" x14ac:dyDescent="0.25">
      <c r="C336" t="s">
        <v>51</v>
      </c>
      <c r="D336">
        <v>12</v>
      </c>
      <c r="E336" s="2"/>
      <c r="F336" s="2">
        <v>0</v>
      </c>
      <c r="G336" s="2"/>
      <c r="H336" s="2">
        <v>0</v>
      </c>
      <c r="I336" s="2"/>
      <c r="J336" s="2">
        <v>3181</v>
      </c>
      <c r="K336" s="2"/>
      <c r="L336" s="2">
        <v>3658150</v>
      </c>
      <c r="M336" s="2"/>
      <c r="N336" s="2">
        <v>5668</v>
      </c>
      <c r="O336" s="2"/>
      <c r="P336" s="2">
        <v>129</v>
      </c>
      <c r="Q336" s="3">
        <f t="shared" si="202"/>
        <v>0</v>
      </c>
      <c r="R336" s="3">
        <f t="shared" si="203"/>
        <v>0</v>
      </c>
      <c r="S336" s="3">
        <f t="shared" si="204"/>
        <v>0</v>
      </c>
      <c r="T336" s="3">
        <f t="shared" si="205"/>
        <v>0</v>
      </c>
      <c r="U336" s="3">
        <f t="shared" si="206"/>
        <v>0</v>
      </c>
      <c r="V336" s="3">
        <f t="shared" si="207"/>
        <v>0</v>
      </c>
      <c r="W336" s="3">
        <f t="shared" si="208"/>
        <v>0</v>
      </c>
      <c r="X336" s="3">
        <f t="shared" si="209"/>
        <v>4.0553285130462122E-2</v>
      </c>
      <c r="Y336" s="4">
        <f t="shared" si="210"/>
        <v>4.055328513046212</v>
      </c>
      <c r="Z336">
        <f t="shared" si="211"/>
        <v>0</v>
      </c>
      <c r="AA336">
        <f t="shared" si="212"/>
        <v>0.78120569769796799</v>
      </c>
      <c r="AB336" s="4">
        <f t="shared" si="218"/>
        <v>78.120569769796802</v>
      </c>
      <c r="AC336">
        <f t="shared" si="213"/>
        <v>0</v>
      </c>
      <c r="AD336">
        <f t="shared" si="214"/>
        <v>29626</v>
      </c>
      <c r="AE336">
        <f t="shared" si="215"/>
        <v>0</v>
      </c>
      <c r="AF336">
        <f t="shared" si="216"/>
        <v>23144</v>
      </c>
      <c r="AG336">
        <f t="shared" si="217"/>
        <v>0</v>
      </c>
    </row>
    <row r="337" spans="3:33" x14ac:dyDescent="0.25">
      <c r="C337" t="s">
        <v>52</v>
      </c>
      <c r="D337">
        <v>1</v>
      </c>
      <c r="E337" s="2"/>
      <c r="F337" s="2">
        <v>0</v>
      </c>
      <c r="G337" s="2"/>
      <c r="H337" s="2">
        <v>0</v>
      </c>
      <c r="I337" s="2"/>
      <c r="J337" s="2">
        <v>0</v>
      </c>
      <c r="K337" s="2"/>
      <c r="L337" s="2">
        <v>0</v>
      </c>
      <c r="M337" s="2"/>
      <c r="N337" s="2">
        <v>0</v>
      </c>
      <c r="O337" s="2"/>
      <c r="P337" s="2">
        <v>0</v>
      </c>
      <c r="Q337" s="3">
        <f t="shared" si="202"/>
        <v>0</v>
      </c>
      <c r="R337" s="3">
        <f t="shared" si="203"/>
        <v>0</v>
      </c>
      <c r="S337" s="3">
        <f t="shared" si="204"/>
        <v>0</v>
      </c>
      <c r="T337" s="3">
        <f t="shared" si="205"/>
        <v>0</v>
      </c>
      <c r="U337" s="3">
        <f t="shared" si="206"/>
        <v>0</v>
      </c>
      <c r="V337" s="3">
        <f t="shared" si="207"/>
        <v>0</v>
      </c>
      <c r="W337" s="3">
        <f t="shared" si="208"/>
        <v>0</v>
      </c>
      <c r="X337" s="3">
        <f t="shared" si="209"/>
        <v>0</v>
      </c>
      <c r="Y337" s="4">
        <f t="shared" si="210"/>
        <v>0</v>
      </c>
      <c r="Z337">
        <f t="shared" si="211"/>
        <v>0</v>
      </c>
      <c r="AA337">
        <f t="shared" si="212"/>
        <v>0</v>
      </c>
      <c r="AB337" s="4">
        <f t="shared" si="218"/>
        <v>0</v>
      </c>
      <c r="AC337">
        <f t="shared" si="213"/>
        <v>0</v>
      </c>
      <c r="AD337">
        <f t="shared" si="214"/>
        <v>0</v>
      </c>
      <c r="AE337">
        <f t="shared" si="215"/>
        <v>0</v>
      </c>
      <c r="AF337">
        <f t="shared" si="216"/>
        <v>0</v>
      </c>
      <c r="AG337">
        <f t="shared" si="217"/>
        <v>0</v>
      </c>
    </row>
    <row r="338" spans="3:33" x14ac:dyDescent="0.25">
      <c r="C338" t="s">
        <v>52</v>
      </c>
      <c r="D338">
        <v>2</v>
      </c>
      <c r="E338" s="2"/>
      <c r="F338" s="2">
        <v>4389</v>
      </c>
      <c r="G338" s="2"/>
      <c r="H338" s="2">
        <v>2150610</v>
      </c>
      <c r="I338" s="2"/>
      <c r="J338" s="2">
        <v>1225</v>
      </c>
      <c r="K338" s="2"/>
      <c r="L338" s="2">
        <v>1494500</v>
      </c>
      <c r="M338" s="2"/>
      <c r="N338" s="2">
        <v>3128</v>
      </c>
      <c r="O338" s="2"/>
      <c r="P338" s="2">
        <v>36</v>
      </c>
      <c r="Q338" s="3">
        <f t="shared" si="202"/>
        <v>0</v>
      </c>
      <c r="R338" s="3">
        <f t="shared" si="203"/>
        <v>0</v>
      </c>
      <c r="S338" s="3">
        <f t="shared" si="204"/>
        <v>0</v>
      </c>
      <c r="T338" s="3">
        <f t="shared" si="205"/>
        <v>0</v>
      </c>
      <c r="U338" s="3">
        <f t="shared" si="206"/>
        <v>0</v>
      </c>
      <c r="V338" s="3">
        <f t="shared" si="207"/>
        <v>0</v>
      </c>
      <c r="W338" s="3">
        <f t="shared" si="208"/>
        <v>0</v>
      </c>
      <c r="X338" s="3">
        <f t="shared" si="209"/>
        <v>2.9387755102040815E-2</v>
      </c>
      <c r="Y338" s="4">
        <f t="shared" si="210"/>
        <v>2.9387755102040813</v>
      </c>
      <c r="Z338">
        <f t="shared" si="211"/>
        <v>0</v>
      </c>
      <c r="AA338">
        <f t="shared" si="212"/>
        <v>0.27910685805422647</v>
      </c>
      <c r="AB338" s="4">
        <f t="shared" si="218"/>
        <v>27.910685805422649</v>
      </c>
      <c r="AC338">
        <f t="shared" si="213"/>
        <v>0</v>
      </c>
      <c r="AD338">
        <f t="shared" si="214"/>
        <v>4389</v>
      </c>
      <c r="AE338">
        <f t="shared" si="215"/>
        <v>0</v>
      </c>
      <c r="AF338">
        <f t="shared" si="216"/>
        <v>1225</v>
      </c>
      <c r="AG338">
        <f t="shared" si="217"/>
        <v>0</v>
      </c>
    </row>
    <row r="339" spans="3:33" x14ac:dyDescent="0.25">
      <c r="C339" t="s">
        <v>52</v>
      </c>
      <c r="D339">
        <v>3</v>
      </c>
      <c r="E339" s="2"/>
      <c r="F339" s="2">
        <v>6158</v>
      </c>
      <c r="G339" s="2"/>
      <c r="H339" s="2">
        <v>3017420</v>
      </c>
      <c r="I339" s="2"/>
      <c r="J339" s="2">
        <v>2740</v>
      </c>
      <c r="K339" s="2"/>
      <c r="L339" s="2">
        <v>3342800</v>
      </c>
      <c r="M339" s="2"/>
      <c r="N339" s="2">
        <v>6441</v>
      </c>
      <c r="O339" s="2"/>
      <c r="P339" s="2">
        <v>105</v>
      </c>
      <c r="Q339" s="3">
        <f t="shared" si="202"/>
        <v>0</v>
      </c>
      <c r="R339" s="3">
        <f t="shared" si="203"/>
        <v>0</v>
      </c>
      <c r="S339" s="3">
        <f t="shared" si="204"/>
        <v>0</v>
      </c>
      <c r="T339" s="3">
        <f t="shared" si="205"/>
        <v>0</v>
      </c>
      <c r="U339" s="3">
        <f t="shared" si="206"/>
        <v>0</v>
      </c>
      <c r="V339" s="3">
        <f t="shared" si="207"/>
        <v>0</v>
      </c>
      <c r="W339" s="3">
        <f t="shared" si="208"/>
        <v>0</v>
      </c>
      <c r="X339" s="3">
        <f t="shared" si="209"/>
        <v>3.8321167883211681E-2</v>
      </c>
      <c r="Y339" s="4">
        <f t="shared" si="210"/>
        <v>3.832116788321168</v>
      </c>
      <c r="Z339">
        <f t="shared" si="211"/>
        <v>0</v>
      </c>
      <c r="AA339">
        <f t="shared" si="212"/>
        <v>0.37593628519958283</v>
      </c>
      <c r="AB339" s="4">
        <f t="shared" si="218"/>
        <v>37.59362851995828</v>
      </c>
      <c r="AC339">
        <f t="shared" si="213"/>
        <v>0</v>
      </c>
      <c r="AD339">
        <f t="shared" si="214"/>
        <v>10547</v>
      </c>
      <c r="AE339">
        <f t="shared" si="215"/>
        <v>0</v>
      </c>
      <c r="AF339">
        <f t="shared" si="216"/>
        <v>3965</v>
      </c>
      <c r="AG339">
        <f t="shared" si="217"/>
        <v>0</v>
      </c>
    </row>
    <row r="340" spans="3:33" x14ac:dyDescent="0.25">
      <c r="C340" t="s">
        <v>52</v>
      </c>
      <c r="D340">
        <v>4</v>
      </c>
      <c r="E340" s="2"/>
      <c r="F340" s="2">
        <v>6555</v>
      </c>
      <c r="G340" s="2"/>
      <c r="H340" s="2">
        <v>3211950</v>
      </c>
      <c r="I340" s="2"/>
      <c r="J340" s="2">
        <v>4341</v>
      </c>
      <c r="K340" s="2"/>
      <c r="L340" s="2">
        <v>5296020</v>
      </c>
      <c r="M340" s="2"/>
      <c r="N340" s="2">
        <v>8514</v>
      </c>
      <c r="O340" s="2"/>
      <c r="P340" s="2">
        <v>141</v>
      </c>
      <c r="Q340" s="3">
        <f t="shared" si="202"/>
        <v>0</v>
      </c>
      <c r="R340" s="3">
        <f t="shared" si="203"/>
        <v>0</v>
      </c>
      <c r="S340" s="3">
        <f t="shared" si="204"/>
        <v>0</v>
      </c>
      <c r="T340" s="3">
        <f t="shared" si="205"/>
        <v>0</v>
      </c>
      <c r="U340" s="3">
        <f t="shared" si="206"/>
        <v>0</v>
      </c>
      <c r="V340" s="3">
        <f t="shared" si="207"/>
        <v>0</v>
      </c>
      <c r="W340" s="3">
        <f t="shared" si="208"/>
        <v>0</v>
      </c>
      <c r="X340" s="3">
        <f t="shared" si="209"/>
        <v>3.2480995162404977E-2</v>
      </c>
      <c r="Y340" s="4">
        <f t="shared" si="210"/>
        <v>3.2480995162404978</v>
      </c>
      <c r="Z340">
        <f t="shared" si="211"/>
        <v>0</v>
      </c>
      <c r="AA340">
        <f t="shared" si="212"/>
        <v>0.48567419015319846</v>
      </c>
      <c r="AB340" s="4">
        <f t="shared" si="218"/>
        <v>48.567419015319842</v>
      </c>
      <c r="AC340">
        <f t="shared" si="213"/>
        <v>0</v>
      </c>
      <c r="AD340">
        <f t="shared" si="214"/>
        <v>17102</v>
      </c>
      <c r="AE340">
        <f t="shared" si="215"/>
        <v>0</v>
      </c>
      <c r="AF340">
        <f t="shared" si="216"/>
        <v>8306</v>
      </c>
      <c r="AG340">
        <f t="shared" si="217"/>
        <v>0</v>
      </c>
    </row>
    <row r="341" spans="3:33" x14ac:dyDescent="0.25">
      <c r="C341" t="s">
        <v>52</v>
      </c>
      <c r="D341">
        <v>5</v>
      </c>
      <c r="E341" s="2"/>
      <c r="F341" s="2">
        <v>0</v>
      </c>
      <c r="G341" s="2"/>
      <c r="H341" s="2">
        <v>0</v>
      </c>
      <c r="I341" s="2"/>
      <c r="J341" s="2">
        <v>2767</v>
      </c>
      <c r="K341" s="2"/>
      <c r="L341" s="2">
        <v>3375740</v>
      </c>
      <c r="M341" s="2"/>
      <c r="N341" s="2">
        <v>5648</v>
      </c>
      <c r="O341" s="2"/>
      <c r="P341" s="2">
        <v>99</v>
      </c>
      <c r="Q341" s="3">
        <f t="shared" si="202"/>
        <v>0</v>
      </c>
      <c r="R341" s="3">
        <f t="shared" si="203"/>
        <v>0</v>
      </c>
      <c r="S341" s="3">
        <f t="shared" si="204"/>
        <v>0</v>
      </c>
      <c r="T341" s="3">
        <f t="shared" si="205"/>
        <v>0</v>
      </c>
      <c r="U341" s="3">
        <f t="shared" si="206"/>
        <v>0</v>
      </c>
      <c r="V341" s="3">
        <f t="shared" si="207"/>
        <v>0</v>
      </c>
      <c r="W341" s="3">
        <f t="shared" si="208"/>
        <v>0</v>
      </c>
      <c r="X341" s="3">
        <f t="shared" si="209"/>
        <v>3.5778821828695337E-2</v>
      </c>
      <c r="Y341" s="4">
        <f t="shared" si="210"/>
        <v>3.5778821828695335</v>
      </c>
      <c r="Z341">
        <f t="shared" si="211"/>
        <v>0</v>
      </c>
      <c r="AA341">
        <f t="shared" si="212"/>
        <v>0.64746813238217749</v>
      </c>
      <c r="AB341" s="4">
        <f t="shared" si="218"/>
        <v>64.746813238217754</v>
      </c>
      <c r="AC341">
        <f t="shared" si="213"/>
        <v>0</v>
      </c>
      <c r="AD341">
        <f t="shared" si="214"/>
        <v>17102</v>
      </c>
      <c r="AE341">
        <f t="shared" si="215"/>
        <v>0</v>
      </c>
      <c r="AF341">
        <f t="shared" si="216"/>
        <v>11073</v>
      </c>
      <c r="AG341">
        <f t="shared" si="217"/>
        <v>0</v>
      </c>
    </row>
    <row r="342" spans="3:33" x14ac:dyDescent="0.25">
      <c r="C342" t="s">
        <v>52</v>
      </c>
      <c r="D342">
        <v>6</v>
      </c>
      <c r="E342" s="2"/>
      <c r="F342" s="2">
        <v>0</v>
      </c>
      <c r="G342" s="2"/>
      <c r="H342" s="2">
        <v>0</v>
      </c>
      <c r="I342" s="2"/>
      <c r="J342" s="2">
        <v>2205</v>
      </c>
      <c r="K342" s="2"/>
      <c r="L342" s="2">
        <v>2690100</v>
      </c>
      <c r="M342" s="2"/>
      <c r="N342" s="2">
        <v>3359</v>
      </c>
      <c r="O342" s="2"/>
      <c r="P342" s="2">
        <v>84</v>
      </c>
      <c r="Q342" s="3">
        <f t="shared" si="202"/>
        <v>0</v>
      </c>
      <c r="R342" s="3">
        <f t="shared" si="203"/>
        <v>0</v>
      </c>
      <c r="S342" s="3">
        <f t="shared" si="204"/>
        <v>0</v>
      </c>
      <c r="T342" s="3">
        <f t="shared" si="205"/>
        <v>0</v>
      </c>
      <c r="U342" s="3">
        <f t="shared" si="206"/>
        <v>0</v>
      </c>
      <c r="V342" s="3">
        <f t="shared" si="207"/>
        <v>0</v>
      </c>
      <c r="W342" s="3">
        <f t="shared" si="208"/>
        <v>0</v>
      </c>
      <c r="X342" s="3">
        <f t="shared" si="209"/>
        <v>3.8095238095238099E-2</v>
      </c>
      <c r="Y342" s="4">
        <f t="shared" si="210"/>
        <v>3.8095238095238098</v>
      </c>
      <c r="Z342">
        <f t="shared" si="211"/>
        <v>0</v>
      </c>
      <c r="AA342">
        <f t="shared" si="212"/>
        <v>0.77640042100339146</v>
      </c>
      <c r="AB342" s="4">
        <f t="shared" si="218"/>
        <v>77.640042100339144</v>
      </c>
      <c r="AC342">
        <f t="shared" si="213"/>
        <v>0</v>
      </c>
      <c r="AD342">
        <f t="shared" si="214"/>
        <v>17102</v>
      </c>
      <c r="AE342">
        <f t="shared" si="215"/>
        <v>0</v>
      </c>
      <c r="AF342">
        <f t="shared" si="216"/>
        <v>13278</v>
      </c>
      <c r="AG342">
        <f t="shared" si="217"/>
        <v>0</v>
      </c>
    </row>
    <row r="343" spans="3:33" x14ac:dyDescent="0.25">
      <c r="C343" t="s">
        <v>52</v>
      </c>
      <c r="D343">
        <v>7</v>
      </c>
      <c r="E343" s="2"/>
      <c r="F343" s="2">
        <v>0</v>
      </c>
      <c r="G343" s="2"/>
      <c r="H343" s="2">
        <v>0</v>
      </c>
      <c r="I343" s="2"/>
      <c r="J343" s="2">
        <v>1143</v>
      </c>
      <c r="K343" s="2"/>
      <c r="L343" s="2">
        <v>1394460</v>
      </c>
      <c r="M343" s="2"/>
      <c r="N343" s="2">
        <v>2168</v>
      </c>
      <c r="O343" s="2"/>
      <c r="P343" s="2">
        <v>48</v>
      </c>
      <c r="Q343" s="3">
        <f t="shared" si="202"/>
        <v>0</v>
      </c>
      <c r="R343" s="3">
        <f t="shared" si="203"/>
        <v>0</v>
      </c>
      <c r="S343" s="3">
        <f t="shared" si="204"/>
        <v>0</v>
      </c>
      <c r="T343" s="3">
        <f t="shared" si="205"/>
        <v>0</v>
      </c>
      <c r="U343" s="3">
        <f t="shared" si="206"/>
        <v>0</v>
      </c>
      <c r="V343" s="3">
        <f t="shared" si="207"/>
        <v>0</v>
      </c>
      <c r="W343" s="3">
        <f t="shared" si="208"/>
        <v>0</v>
      </c>
      <c r="X343" s="3">
        <f t="shared" si="209"/>
        <v>4.1994750656167978E-2</v>
      </c>
      <c r="Y343" s="4">
        <f t="shared" si="210"/>
        <v>4.1994750656167978</v>
      </c>
      <c r="Z343">
        <f t="shared" si="211"/>
        <v>0</v>
      </c>
      <c r="AA343">
        <f t="shared" si="212"/>
        <v>0.84323470939071454</v>
      </c>
      <c r="AB343" s="4">
        <f t="shared" si="218"/>
        <v>84.323470939071456</v>
      </c>
      <c r="AC343">
        <f t="shared" si="213"/>
        <v>0</v>
      </c>
      <c r="AD343">
        <f t="shared" si="214"/>
        <v>17102</v>
      </c>
      <c r="AE343">
        <f t="shared" si="215"/>
        <v>0</v>
      </c>
      <c r="AF343">
        <f t="shared" si="216"/>
        <v>14421</v>
      </c>
      <c r="AG343">
        <f t="shared" si="217"/>
        <v>0</v>
      </c>
    </row>
    <row r="344" spans="3:33" x14ac:dyDescent="0.25">
      <c r="C344" t="s">
        <v>52</v>
      </c>
      <c r="D344">
        <v>8</v>
      </c>
      <c r="E344" s="2"/>
      <c r="F344" s="2">
        <v>3975</v>
      </c>
      <c r="G344" s="2"/>
      <c r="H344" s="2">
        <v>1947750</v>
      </c>
      <c r="I344" s="2"/>
      <c r="J344" s="2">
        <v>1454</v>
      </c>
      <c r="K344" s="2"/>
      <c r="L344" s="2">
        <v>1773880</v>
      </c>
      <c r="M344" s="2"/>
      <c r="N344" s="2">
        <v>4631</v>
      </c>
      <c r="O344" s="2"/>
      <c r="P344" s="2">
        <v>58</v>
      </c>
      <c r="Q344" s="3">
        <f t="shared" si="202"/>
        <v>0</v>
      </c>
      <c r="R344" s="3">
        <f t="shared" si="203"/>
        <v>0</v>
      </c>
      <c r="S344" s="3">
        <f t="shared" si="204"/>
        <v>0</v>
      </c>
      <c r="T344" s="3">
        <f t="shared" si="205"/>
        <v>0</v>
      </c>
      <c r="U344" s="3">
        <f t="shared" si="206"/>
        <v>0</v>
      </c>
      <c r="V344" s="3">
        <f t="shared" si="207"/>
        <v>0</v>
      </c>
      <c r="W344" s="3">
        <f t="shared" si="208"/>
        <v>0</v>
      </c>
      <c r="X344" s="3">
        <f t="shared" si="209"/>
        <v>3.9889958734525444E-2</v>
      </c>
      <c r="Y344" s="4">
        <f t="shared" si="210"/>
        <v>3.9889958734525441</v>
      </c>
      <c r="Z344">
        <f t="shared" si="211"/>
        <v>0</v>
      </c>
      <c r="AA344">
        <f t="shared" si="212"/>
        <v>0.75319068178583293</v>
      </c>
      <c r="AB344" s="4">
        <f t="shared" si="218"/>
        <v>75.319068178583294</v>
      </c>
      <c r="AC344">
        <f t="shared" si="213"/>
        <v>0</v>
      </c>
      <c r="AD344">
        <f t="shared" si="214"/>
        <v>21077</v>
      </c>
      <c r="AE344">
        <f t="shared" si="215"/>
        <v>0</v>
      </c>
      <c r="AF344">
        <f t="shared" si="216"/>
        <v>15875</v>
      </c>
      <c r="AG344">
        <f t="shared" si="217"/>
        <v>0</v>
      </c>
    </row>
    <row r="345" spans="3:33" x14ac:dyDescent="0.25">
      <c r="C345" t="s">
        <v>52</v>
      </c>
      <c r="D345">
        <v>9</v>
      </c>
      <c r="E345" s="2"/>
      <c r="F345" s="2">
        <v>5750</v>
      </c>
      <c r="G345" s="2"/>
      <c r="H345" s="2">
        <v>2817500</v>
      </c>
      <c r="I345" s="2"/>
      <c r="J345" s="2">
        <v>2759</v>
      </c>
      <c r="K345" s="2"/>
      <c r="L345" s="2">
        <v>3365980</v>
      </c>
      <c r="M345" s="2"/>
      <c r="N345" s="2">
        <v>7519</v>
      </c>
      <c r="O345" s="2"/>
      <c r="P345" s="2">
        <v>103</v>
      </c>
      <c r="Q345" s="3">
        <f t="shared" si="202"/>
        <v>0</v>
      </c>
      <c r="R345" s="3">
        <f t="shared" si="203"/>
        <v>0</v>
      </c>
      <c r="S345" s="3">
        <f t="shared" si="204"/>
        <v>0</v>
      </c>
      <c r="T345" s="3">
        <f t="shared" si="205"/>
        <v>0</v>
      </c>
      <c r="U345" s="3">
        <f t="shared" si="206"/>
        <v>0</v>
      </c>
      <c r="V345" s="3">
        <f t="shared" si="207"/>
        <v>0</v>
      </c>
      <c r="W345" s="3">
        <f t="shared" si="208"/>
        <v>0</v>
      </c>
      <c r="X345" s="3">
        <f t="shared" si="209"/>
        <v>3.7332366799565059E-2</v>
      </c>
      <c r="Y345" s="4">
        <f t="shared" si="210"/>
        <v>3.733236679956506</v>
      </c>
      <c r="Z345">
        <f t="shared" si="211"/>
        <v>0</v>
      </c>
      <c r="AA345">
        <f t="shared" si="212"/>
        <v>0.69459872516494581</v>
      </c>
      <c r="AB345" s="4">
        <f t="shared" si="218"/>
        <v>69.459872516494585</v>
      </c>
      <c r="AC345">
        <f t="shared" si="213"/>
        <v>0</v>
      </c>
      <c r="AD345">
        <f t="shared" si="214"/>
        <v>26827</v>
      </c>
      <c r="AE345">
        <f t="shared" si="215"/>
        <v>0</v>
      </c>
      <c r="AF345">
        <f t="shared" si="216"/>
        <v>18634</v>
      </c>
      <c r="AG345">
        <f t="shared" si="217"/>
        <v>0</v>
      </c>
    </row>
    <row r="346" spans="3:33" x14ac:dyDescent="0.25">
      <c r="C346" t="s">
        <v>52</v>
      </c>
      <c r="D346">
        <v>10</v>
      </c>
      <c r="E346" s="2"/>
      <c r="F346" s="2">
        <v>5323</v>
      </c>
      <c r="G346" s="2"/>
      <c r="H346" s="2">
        <v>2608270</v>
      </c>
      <c r="I346" s="2"/>
      <c r="J346" s="2">
        <v>4015</v>
      </c>
      <c r="K346" s="2"/>
      <c r="L346" s="2">
        <v>4898300</v>
      </c>
      <c r="M346" s="2"/>
      <c r="N346" s="2">
        <v>8685</v>
      </c>
      <c r="O346" s="2"/>
      <c r="P346" s="2">
        <v>142</v>
      </c>
      <c r="Q346" s="3">
        <f t="shared" si="202"/>
        <v>0</v>
      </c>
      <c r="R346" s="3">
        <f t="shared" si="203"/>
        <v>0</v>
      </c>
      <c r="S346" s="3">
        <f t="shared" si="204"/>
        <v>0</v>
      </c>
      <c r="T346" s="3">
        <f t="shared" si="205"/>
        <v>0</v>
      </c>
      <c r="U346" s="3">
        <f t="shared" si="206"/>
        <v>0</v>
      </c>
      <c r="V346" s="3">
        <f t="shared" si="207"/>
        <v>0</v>
      </c>
      <c r="W346" s="3">
        <f t="shared" si="208"/>
        <v>0</v>
      </c>
      <c r="X346" s="3">
        <f t="shared" si="209"/>
        <v>3.5367372353673723E-2</v>
      </c>
      <c r="Y346" s="4">
        <f t="shared" si="210"/>
        <v>3.5367372353673723</v>
      </c>
      <c r="Z346">
        <f t="shared" si="211"/>
        <v>0</v>
      </c>
      <c r="AA346">
        <f t="shared" si="212"/>
        <v>0.70447900466562985</v>
      </c>
      <c r="AB346" s="4">
        <f t="shared" si="218"/>
        <v>70.447900466562984</v>
      </c>
      <c r="AC346">
        <f t="shared" si="213"/>
        <v>0</v>
      </c>
      <c r="AD346">
        <f t="shared" si="214"/>
        <v>32150</v>
      </c>
      <c r="AE346">
        <f t="shared" si="215"/>
        <v>0</v>
      </c>
      <c r="AF346">
        <f t="shared" si="216"/>
        <v>22649</v>
      </c>
      <c r="AG346">
        <f t="shared" si="217"/>
        <v>0</v>
      </c>
    </row>
    <row r="347" spans="3:33" x14ac:dyDescent="0.25">
      <c r="C347" t="s">
        <v>52</v>
      </c>
      <c r="D347">
        <v>11</v>
      </c>
      <c r="E347" s="2"/>
      <c r="F347" s="2">
        <v>0</v>
      </c>
      <c r="G347" s="2"/>
      <c r="H347" s="2">
        <v>0</v>
      </c>
      <c r="I347" s="2"/>
      <c r="J347" s="2">
        <v>2905</v>
      </c>
      <c r="K347" s="2"/>
      <c r="L347" s="2">
        <v>3544100</v>
      </c>
      <c r="M347" s="2"/>
      <c r="N347" s="2">
        <v>5671</v>
      </c>
      <c r="O347" s="2"/>
      <c r="P347" s="2">
        <v>109</v>
      </c>
      <c r="Q347" s="3">
        <f t="shared" si="202"/>
        <v>0</v>
      </c>
      <c r="R347" s="3">
        <f t="shared" si="203"/>
        <v>0</v>
      </c>
      <c r="S347" s="3">
        <f t="shared" si="204"/>
        <v>0</v>
      </c>
      <c r="T347" s="3">
        <f t="shared" si="205"/>
        <v>0</v>
      </c>
      <c r="U347" s="3">
        <f t="shared" si="206"/>
        <v>0</v>
      </c>
      <c r="V347" s="3">
        <f t="shared" si="207"/>
        <v>0</v>
      </c>
      <c r="W347" s="3">
        <f t="shared" si="208"/>
        <v>0</v>
      </c>
      <c r="X347" s="3">
        <f t="shared" si="209"/>
        <v>3.7521514629948363E-2</v>
      </c>
      <c r="Y347" s="4">
        <f t="shared" si="210"/>
        <v>3.7521514629948363</v>
      </c>
      <c r="Z347">
        <f t="shared" si="211"/>
        <v>0</v>
      </c>
      <c r="AA347">
        <f t="shared" si="212"/>
        <v>0.79483670295489894</v>
      </c>
      <c r="AB347" s="4">
        <f t="shared" si="218"/>
        <v>79.483670295489901</v>
      </c>
      <c r="AC347">
        <f t="shared" si="213"/>
        <v>0</v>
      </c>
      <c r="AD347">
        <f t="shared" si="214"/>
        <v>32150</v>
      </c>
      <c r="AE347">
        <f t="shared" si="215"/>
        <v>0</v>
      </c>
      <c r="AF347">
        <f t="shared" si="216"/>
        <v>25554</v>
      </c>
      <c r="AG347">
        <f t="shared" si="217"/>
        <v>0</v>
      </c>
    </row>
    <row r="348" spans="3:33" x14ac:dyDescent="0.25">
      <c r="C348" t="s">
        <v>52</v>
      </c>
      <c r="D348">
        <v>12</v>
      </c>
      <c r="E348" s="2"/>
      <c r="F348" s="2">
        <v>0</v>
      </c>
      <c r="G348" s="2"/>
      <c r="H348" s="2">
        <v>0</v>
      </c>
      <c r="I348" s="2"/>
      <c r="J348" s="2">
        <v>1796</v>
      </c>
      <c r="K348" s="2"/>
      <c r="L348" s="2">
        <v>2191120</v>
      </c>
      <c r="M348" s="2"/>
      <c r="N348" s="2">
        <v>3804</v>
      </c>
      <c r="O348" s="2"/>
      <c r="P348" s="2">
        <v>71</v>
      </c>
      <c r="Q348" s="3">
        <f t="shared" si="202"/>
        <v>0</v>
      </c>
      <c r="R348" s="3">
        <f t="shared" si="203"/>
        <v>0</v>
      </c>
      <c r="S348" s="3">
        <f t="shared" si="204"/>
        <v>0</v>
      </c>
      <c r="T348" s="3">
        <f t="shared" si="205"/>
        <v>0</v>
      </c>
      <c r="U348" s="3">
        <f t="shared" si="206"/>
        <v>0</v>
      </c>
      <c r="V348" s="3">
        <f t="shared" si="207"/>
        <v>0</v>
      </c>
      <c r="W348" s="3">
        <f t="shared" si="208"/>
        <v>0</v>
      </c>
      <c r="X348" s="3">
        <f t="shared" si="209"/>
        <v>3.953229398663697E-2</v>
      </c>
      <c r="Y348" s="4">
        <f t="shared" si="210"/>
        <v>3.953229398663697</v>
      </c>
      <c r="Z348">
        <f t="shared" si="211"/>
        <v>0</v>
      </c>
      <c r="AA348">
        <f t="shared" si="212"/>
        <v>0.85069984447900471</v>
      </c>
      <c r="AB348" s="4">
        <f t="shared" si="218"/>
        <v>85.069984447900467</v>
      </c>
      <c r="AC348">
        <f t="shared" si="213"/>
        <v>0</v>
      </c>
      <c r="AD348">
        <f t="shared" si="214"/>
        <v>32150</v>
      </c>
      <c r="AE348">
        <f t="shared" si="215"/>
        <v>0</v>
      </c>
      <c r="AF348">
        <f t="shared" si="216"/>
        <v>27350</v>
      </c>
      <c r="AG348">
        <f t="shared" si="217"/>
        <v>0</v>
      </c>
    </row>
    <row r="349" spans="3:33" x14ac:dyDescent="0.25">
      <c r="C349" t="s">
        <v>53</v>
      </c>
      <c r="D349">
        <v>1</v>
      </c>
      <c r="E349" s="2">
        <v>0</v>
      </c>
      <c r="F349" s="2">
        <v>0</v>
      </c>
      <c r="G349" s="2">
        <v>0</v>
      </c>
      <c r="H349" s="2">
        <v>0</v>
      </c>
      <c r="I349" s="2">
        <v>0</v>
      </c>
      <c r="J349" s="2">
        <v>975</v>
      </c>
      <c r="K349" s="2">
        <v>0</v>
      </c>
      <c r="L349" s="2">
        <v>1335750</v>
      </c>
      <c r="M349" s="2">
        <v>0</v>
      </c>
      <c r="N349" s="2">
        <v>3454</v>
      </c>
      <c r="O349" s="2">
        <v>0</v>
      </c>
      <c r="P349" s="2">
        <v>44</v>
      </c>
      <c r="Q349" s="3">
        <f t="shared" si="202"/>
        <v>0</v>
      </c>
      <c r="R349" s="3">
        <f t="shared" si="203"/>
        <v>0</v>
      </c>
      <c r="S349" s="3">
        <f t="shared" si="204"/>
        <v>0</v>
      </c>
      <c r="T349" s="3">
        <f t="shared" si="205"/>
        <v>0</v>
      </c>
      <c r="U349" s="3">
        <f t="shared" si="206"/>
        <v>0</v>
      </c>
      <c r="V349" s="3">
        <f t="shared" si="207"/>
        <v>0</v>
      </c>
      <c r="W349" s="3">
        <f t="shared" si="208"/>
        <v>0</v>
      </c>
      <c r="X349" s="3">
        <f t="shared" si="209"/>
        <v>4.5128205128205132E-2</v>
      </c>
      <c r="Y349" s="4">
        <f t="shared" si="210"/>
        <v>4.5128205128205128</v>
      </c>
      <c r="Z349">
        <f t="shared" si="211"/>
        <v>0</v>
      </c>
      <c r="AA349">
        <f t="shared" si="212"/>
        <v>0.21797451374916163</v>
      </c>
      <c r="AB349" s="4">
        <f t="shared" si="218"/>
        <v>21.797451374916164</v>
      </c>
      <c r="AC349">
        <f t="shared" si="213"/>
        <v>0</v>
      </c>
      <c r="AD349">
        <f t="shared" si="214"/>
        <v>0</v>
      </c>
      <c r="AE349">
        <f t="shared" si="215"/>
        <v>0</v>
      </c>
      <c r="AF349">
        <f t="shared" si="216"/>
        <v>975</v>
      </c>
      <c r="AG349">
        <f t="shared" si="217"/>
        <v>4473</v>
      </c>
    </row>
    <row r="350" spans="3:33" x14ac:dyDescent="0.25">
      <c r="C350" t="s">
        <v>53</v>
      </c>
      <c r="D350">
        <v>2</v>
      </c>
      <c r="E350" s="2">
        <v>5886</v>
      </c>
      <c r="F350" s="2">
        <v>5119</v>
      </c>
      <c r="G350" s="2">
        <v>3296160</v>
      </c>
      <c r="H350" s="2">
        <v>2866640</v>
      </c>
      <c r="I350" s="2">
        <v>1644</v>
      </c>
      <c r="J350" s="2">
        <v>1988</v>
      </c>
      <c r="K350" s="2">
        <v>2252280</v>
      </c>
      <c r="L350" s="2">
        <v>2723560</v>
      </c>
      <c r="M350" s="2">
        <v>4172</v>
      </c>
      <c r="N350" s="2">
        <v>6503</v>
      </c>
      <c r="O350" s="2">
        <v>70</v>
      </c>
      <c r="P350" s="2">
        <v>82</v>
      </c>
      <c r="Q350" s="3">
        <f t="shared" si="202"/>
        <v>-0.13030920829085968</v>
      </c>
      <c r="R350" s="3">
        <f t="shared" si="203"/>
        <v>-0.13030920829085968</v>
      </c>
      <c r="S350" s="3">
        <f t="shared" si="204"/>
        <v>0.20924574209245739</v>
      </c>
      <c r="T350" s="3">
        <f t="shared" si="205"/>
        <v>0.20924574209245739</v>
      </c>
      <c r="U350" s="3">
        <f t="shared" si="206"/>
        <v>0.5587248322147651</v>
      </c>
      <c r="V350" s="3">
        <f t="shared" si="207"/>
        <v>0.17142857142857149</v>
      </c>
      <c r="W350" s="3">
        <f t="shared" si="208"/>
        <v>4.2579075425790751E-2</v>
      </c>
      <c r="X350" s="3">
        <f t="shared" si="209"/>
        <v>4.124748490945674E-2</v>
      </c>
      <c r="Y350" s="4">
        <f t="shared" si="210"/>
        <v>-0.13315905163340108</v>
      </c>
      <c r="Z350">
        <f t="shared" si="211"/>
        <v>0.27930682976554538</v>
      </c>
      <c r="AA350">
        <f t="shared" si="212"/>
        <v>0.30890325271059216</v>
      </c>
      <c r="AB350" s="4">
        <f t="shared" si="218"/>
        <v>2.9596422945046772</v>
      </c>
      <c r="AC350">
        <f t="shared" si="213"/>
        <v>5886</v>
      </c>
      <c r="AD350">
        <f t="shared" si="214"/>
        <v>5119</v>
      </c>
      <c r="AE350">
        <f t="shared" si="215"/>
        <v>1644</v>
      </c>
      <c r="AF350">
        <f t="shared" si="216"/>
        <v>2963</v>
      </c>
      <c r="AG350">
        <f t="shared" si="217"/>
        <v>4473</v>
      </c>
    </row>
    <row r="351" spans="3:33" x14ac:dyDescent="0.25">
      <c r="C351" t="s">
        <v>53</v>
      </c>
      <c r="D351">
        <v>3</v>
      </c>
      <c r="E351" s="2">
        <v>6396</v>
      </c>
      <c r="F351" s="2">
        <v>4187</v>
      </c>
      <c r="G351" s="2">
        <v>3581760</v>
      </c>
      <c r="H351" s="2">
        <v>2344720</v>
      </c>
      <c r="I351" s="2">
        <v>3105</v>
      </c>
      <c r="J351" s="2">
        <v>3007</v>
      </c>
      <c r="K351" s="2">
        <v>4253850</v>
      </c>
      <c r="L351" s="2">
        <v>4119590</v>
      </c>
      <c r="M351" s="2">
        <v>7321</v>
      </c>
      <c r="N351" s="2">
        <v>7576</v>
      </c>
      <c r="O351" s="2">
        <v>142</v>
      </c>
      <c r="P351" s="2">
        <v>107</v>
      </c>
      <c r="Q351" s="3">
        <f t="shared" si="202"/>
        <v>-0.34537210756722947</v>
      </c>
      <c r="R351" s="3">
        <f t="shared" si="203"/>
        <v>-0.34537210756722947</v>
      </c>
      <c r="S351" s="3">
        <f t="shared" si="204"/>
        <v>-3.1561996779388091E-2</v>
      </c>
      <c r="T351" s="3">
        <f t="shared" si="205"/>
        <v>-3.1561996779388091E-2</v>
      </c>
      <c r="U351" s="3">
        <f t="shared" si="206"/>
        <v>3.4831307198470052E-2</v>
      </c>
      <c r="V351" s="3">
        <f t="shared" si="207"/>
        <v>-0.24647887323943662</v>
      </c>
      <c r="W351" s="3">
        <f t="shared" si="208"/>
        <v>4.5732689210950084E-2</v>
      </c>
      <c r="X351" s="3">
        <f t="shared" si="209"/>
        <v>3.5583638177585634E-2</v>
      </c>
      <c r="Y351" s="4">
        <f t="shared" si="210"/>
        <v>-1.0149051033364449</v>
      </c>
      <c r="Z351">
        <f t="shared" si="211"/>
        <v>0.38666340986809966</v>
      </c>
      <c r="AA351">
        <f t="shared" si="212"/>
        <v>0.43326801654691921</v>
      </c>
      <c r="AB351" s="4">
        <f t="shared" si="218"/>
        <v>4.6604606678819547</v>
      </c>
      <c r="AC351">
        <f t="shared" si="213"/>
        <v>12282</v>
      </c>
      <c r="AD351">
        <f t="shared" si="214"/>
        <v>9306</v>
      </c>
      <c r="AE351">
        <f t="shared" si="215"/>
        <v>4749</v>
      </c>
      <c r="AF351">
        <f t="shared" si="216"/>
        <v>5970</v>
      </c>
      <c r="AG351">
        <f t="shared" si="217"/>
        <v>4473</v>
      </c>
    </row>
    <row r="352" spans="3:33" x14ac:dyDescent="0.25">
      <c r="C352" t="s">
        <v>53</v>
      </c>
      <c r="D352">
        <v>4</v>
      </c>
      <c r="E352" s="2">
        <v>7721</v>
      </c>
      <c r="F352" s="2">
        <v>6071</v>
      </c>
      <c r="G352" s="2">
        <v>4323760</v>
      </c>
      <c r="H352" s="2">
        <v>3399760</v>
      </c>
      <c r="I352" s="2">
        <v>4377</v>
      </c>
      <c r="J352" s="2">
        <v>4217</v>
      </c>
      <c r="K352" s="2">
        <v>5996490</v>
      </c>
      <c r="L352" s="2">
        <v>5777290</v>
      </c>
      <c r="M352" s="2">
        <v>10493</v>
      </c>
      <c r="N352" s="2">
        <v>9272</v>
      </c>
      <c r="O352" s="2">
        <v>172</v>
      </c>
      <c r="P352" s="2">
        <v>158</v>
      </c>
      <c r="Q352" s="3">
        <f t="shared" si="202"/>
        <v>-0.21370288822691363</v>
      </c>
      <c r="R352" s="3">
        <f t="shared" si="203"/>
        <v>-0.21370288822691363</v>
      </c>
      <c r="S352" s="3">
        <f t="shared" si="204"/>
        <v>-3.6554717843271689E-2</v>
      </c>
      <c r="T352" s="3">
        <f t="shared" si="205"/>
        <v>-3.6554717843271689E-2</v>
      </c>
      <c r="U352" s="3">
        <f t="shared" si="206"/>
        <v>-0.11636328981225574</v>
      </c>
      <c r="V352" s="3">
        <f t="shared" si="207"/>
        <v>-8.1395348837209336E-2</v>
      </c>
      <c r="W352" s="3">
        <f t="shared" si="208"/>
        <v>3.9296321681517019E-2</v>
      </c>
      <c r="X352" s="3">
        <f t="shared" si="209"/>
        <v>3.746739388190657E-2</v>
      </c>
      <c r="Y352" s="4">
        <f t="shared" si="210"/>
        <v>-0.18289277996104483</v>
      </c>
      <c r="Z352">
        <f t="shared" si="211"/>
        <v>0.45623156526521019</v>
      </c>
      <c r="AA352">
        <f t="shared" si="212"/>
        <v>0.5131989924433249</v>
      </c>
      <c r="AB352" s="4">
        <f t="shared" si="218"/>
        <v>5.6967427178114702</v>
      </c>
      <c r="AC352">
        <f t="shared" si="213"/>
        <v>20003</v>
      </c>
      <c r="AD352">
        <f t="shared" si="214"/>
        <v>15377</v>
      </c>
      <c r="AE352">
        <f t="shared" si="215"/>
        <v>9126</v>
      </c>
      <c r="AF352">
        <f t="shared" si="216"/>
        <v>10187</v>
      </c>
      <c r="AG352">
        <f t="shared" si="217"/>
        <v>4473</v>
      </c>
    </row>
    <row r="353" spans="3:33" x14ac:dyDescent="0.25">
      <c r="C353" t="s">
        <v>53</v>
      </c>
      <c r="D353">
        <v>5</v>
      </c>
      <c r="E353" s="2">
        <v>0</v>
      </c>
      <c r="F353" s="2">
        <v>0</v>
      </c>
      <c r="G353" s="2">
        <v>0</v>
      </c>
      <c r="H353" s="2">
        <v>0</v>
      </c>
      <c r="I353" s="2">
        <v>3222</v>
      </c>
      <c r="J353" s="2">
        <v>2940</v>
      </c>
      <c r="K353" s="2">
        <v>4414140</v>
      </c>
      <c r="L353" s="2">
        <v>4027800</v>
      </c>
      <c r="M353" s="2">
        <v>7151</v>
      </c>
      <c r="N353" s="2">
        <v>6229</v>
      </c>
      <c r="O353" s="2">
        <v>120</v>
      </c>
      <c r="P353" s="2">
        <v>103</v>
      </c>
      <c r="Q353" s="3">
        <f t="shared" si="202"/>
        <v>0</v>
      </c>
      <c r="R353" s="3">
        <f t="shared" si="203"/>
        <v>0</v>
      </c>
      <c r="S353" s="3">
        <f t="shared" si="204"/>
        <v>-8.7523277467411509E-2</v>
      </c>
      <c r="T353" s="3">
        <f t="shared" si="205"/>
        <v>-8.7523277467411509E-2</v>
      </c>
      <c r="U353" s="3">
        <f t="shared" si="206"/>
        <v>-0.12893301636134802</v>
      </c>
      <c r="V353" s="3">
        <f t="shared" si="207"/>
        <v>-0.14166666666666672</v>
      </c>
      <c r="W353" s="3">
        <f t="shared" si="208"/>
        <v>3.7243947858473E-2</v>
      </c>
      <c r="X353" s="3">
        <f t="shared" si="209"/>
        <v>3.5034013605442178E-2</v>
      </c>
      <c r="Y353" s="4">
        <f t="shared" si="210"/>
        <v>-0.22099342530308222</v>
      </c>
      <c r="Z353">
        <f t="shared" si="211"/>
        <v>0.61730740388941663</v>
      </c>
      <c r="AA353">
        <f t="shared" si="212"/>
        <v>0.66130982367758184</v>
      </c>
      <c r="AB353" s="4">
        <f t="shared" si="218"/>
        <v>4.4002419788165215</v>
      </c>
      <c r="AC353">
        <f t="shared" si="213"/>
        <v>20003</v>
      </c>
      <c r="AD353">
        <f t="shared" si="214"/>
        <v>15377</v>
      </c>
      <c r="AE353">
        <f t="shared" si="215"/>
        <v>12348</v>
      </c>
      <c r="AF353">
        <f t="shared" si="216"/>
        <v>13127</v>
      </c>
      <c r="AG353">
        <f t="shared" si="217"/>
        <v>4473</v>
      </c>
    </row>
    <row r="354" spans="3:33" x14ac:dyDescent="0.25">
      <c r="C354" t="s">
        <v>53</v>
      </c>
      <c r="D354">
        <v>6</v>
      </c>
      <c r="E354" s="2">
        <v>0</v>
      </c>
      <c r="F354" s="2">
        <v>0</v>
      </c>
      <c r="G354" s="2">
        <v>0</v>
      </c>
      <c r="H354" s="2">
        <v>0</v>
      </c>
      <c r="I354" s="2">
        <v>2672</v>
      </c>
      <c r="J354" s="2">
        <v>2152</v>
      </c>
      <c r="K354" s="2">
        <v>3660640</v>
      </c>
      <c r="L354" s="2">
        <v>2948240</v>
      </c>
      <c r="M354" s="2">
        <v>4374</v>
      </c>
      <c r="N354" s="2">
        <v>3988</v>
      </c>
      <c r="O354" s="2">
        <v>105</v>
      </c>
      <c r="P354" s="2">
        <v>89</v>
      </c>
      <c r="Q354" s="3">
        <f t="shared" si="202"/>
        <v>0</v>
      </c>
      <c r="R354" s="3">
        <f t="shared" si="203"/>
        <v>0</v>
      </c>
      <c r="S354" s="3">
        <f t="shared" si="204"/>
        <v>-0.19461077844311381</v>
      </c>
      <c r="T354" s="3">
        <f t="shared" si="205"/>
        <v>-0.19461077844311381</v>
      </c>
      <c r="U354" s="3">
        <f t="shared" si="206"/>
        <v>-8.8248742569730254E-2</v>
      </c>
      <c r="V354" s="3">
        <f t="shared" si="207"/>
        <v>-0.15238095238095239</v>
      </c>
      <c r="W354" s="3">
        <f t="shared" si="208"/>
        <v>3.929640718562874E-2</v>
      </c>
      <c r="X354" s="3">
        <f t="shared" si="209"/>
        <v>4.1356877323420076E-2</v>
      </c>
      <c r="Y354" s="4">
        <f t="shared" si="210"/>
        <v>0.20604701377913356</v>
      </c>
      <c r="Z354">
        <f t="shared" si="211"/>
        <v>0.75088736689496571</v>
      </c>
      <c r="AA354">
        <f t="shared" si="212"/>
        <v>0.76972292191435765</v>
      </c>
      <c r="AB354" s="4">
        <f t="shared" si="218"/>
        <v>1.8835555019391936</v>
      </c>
      <c r="AC354">
        <f t="shared" si="213"/>
        <v>20003</v>
      </c>
      <c r="AD354">
        <f t="shared" si="214"/>
        <v>15377</v>
      </c>
      <c r="AE354">
        <f t="shared" si="215"/>
        <v>15020</v>
      </c>
      <c r="AF354">
        <f t="shared" si="216"/>
        <v>15279</v>
      </c>
      <c r="AG354">
        <f t="shared" si="217"/>
        <v>4473</v>
      </c>
    </row>
    <row r="355" spans="3:33" x14ac:dyDescent="0.25">
      <c r="C355" t="s">
        <v>53</v>
      </c>
      <c r="D355">
        <v>7</v>
      </c>
      <c r="E355" s="2">
        <v>0</v>
      </c>
      <c r="F355" s="2">
        <v>0</v>
      </c>
      <c r="G355" s="2">
        <v>0</v>
      </c>
      <c r="H355" s="2">
        <v>0</v>
      </c>
      <c r="I355" s="2">
        <v>1494</v>
      </c>
      <c r="J355" s="2">
        <v>1182</v>
      </c>
      <c r="K355" s="2">
        <v>2046780</v>
      </c>
      <c r="L355" s="2">
        <v>1619340</v>
      </c>
      <c r="M355" s="2">
        <v>2820</v>
      </c>
      <c r="N355" s="2">
        <v>2754</v>
      </c>
      <c r="O355" s="2">
        <v>60</v>
      </c>
      <c r="P355" s="2">
        <v>52</v>
      </c>
      <c r="Q355" s="3">
        <f t="shared" si="202"/>
        <v>0</v>
      </c>
      <c r="R355" s="3">
        <f t="shared" si="203"/>
        <v>0</v>
      </c>
      <c r="S355" s="3">
        <f t="shared" si="204"/>
        <v>-0.20883534136546189</v>
      </c>
      <c r="T355" s="3">
        <f t="shared" si="205"/>
        <v>-0.20883534136546189</v>
      </c>
      <c r="U355" s="3">
        <f t="shared" si="206"/>
        <v>-2.3404255319148914E-2</v>
      </c>
      <c r="V355" s="3">
        <f t="shared" si="207"/>
        <v>-0.1333333333333333</v>
      </c>
      <c r="W355" s="3">
        <f t="shared" si="208"/>
        <v>4.0160642570281124E-2</v>
      </c>
      <c r="X355" s="3">
        <f t="shared" si="209"/>
        <v>4.3993231810490696E-2</v>
      </c>
      <c r="Y355" s="4">
        <f t="shared" si="210"/>
        <v>0.38325892402095718</v>
      </c>
      <c r="Z355">
        <f t="shared" si="211"/>
        <v>0.82557616357546371</v>
      </c>
      <c r="AA355">
        <f t="shared" si="212"/>
        <v>0.8292695214105793</v>
      </c>
      <c r="AB355" s="4">
        <f t="shared" si="218"/>
        <v>0.3693357835115596</v>
      </c>
      <c r="AC355">
        <f t="shared" si="213"/>
        <v>20003</v>
      </c>
      <c r="AD355">
        <f t="shared" si="214"/>
        <v>15377</v>
      </c>
      <c r="AE355">
        <f t="shared" si="215"/>
        <v>16514</v>
      </c>
      <c r="AF355">
        <f t="shared" si="216"/>
        <v>16461</v>
      </c>
      <c r="AG355">
        <f t="shared" si="217"/>
        <v>4473</v>
      </c>
    </row>
    <row r="356" spans="3:33" x14ac:dyDescent="0.25">
      <c r="C356" t="s">
        <v>53</v>
      </c>
      <c r="D356">
        <v>8</v>
      </c>
      <c r="E356" s="2">
        <v>8038</v>
      </c>
      <c r="F356" s="2">
        <v>4745</v>
      </c>
      <c r="G356" s="2">
        <v>4501280</v>
      </c>
      <c r="H356" s="2">
        <v>2657200</v>
      </c>
      <c r="I356" s="2">
        <v>2855</v>
      </c>
      <c r="J356" s="2">
        <v>2120</v>
      </c>
      <c r="K356" s="2">
        <v>3911350</v>
      </c>
      <c r="L356" s="2">
        <v>2904400</v>
      </c>
      <c r="M356" s="2">
        <v>7896</v>
      </c>
      <c r="N356" s="2">
        <v>5302</v>
      </c>
      <c r="O356" s="2">
        <v>107</v>
      </c>
      <c r="P356" s="2">
        <v>77</v>
      </c>
      <c r="Q356" s="3">
        <f t="shared" si="202"/>
        <v>-0.40967902463299333</v>
      </c>
      <c r="R356" s="3">
        <f t="shared" si="203"/>
        <v>-0.40967902463299333</v>
      </c>
      <c r="S356" s="3">
        <f t="shared" si="204"/>
        <v>-0.25744308231173385</v>
      </c>
      <c r="T356" s="3">
        <f t="shared" si="205"/>
        <v>-0.25744308231173385</v>
      </c>
      <c r="U356" s="3">
        <f t="shared" si="206"/>
        <v>-0.32852077001013169</v>
      </c>
      <c r="V356" s="3">
        <f t="shared" si="207"/>
        <v>-0.28037383177570097</v>
      </c>
      <c r="W356" s="3">
        <f t="shared" si="208"/>
        <v>3.7478108581436076E-2</v>
      </c>
      <c r="X356" s="3">
        <f t="shared" si="209"/>
        <v>3.6320754716981131E-2</v>
      </c>
      <c r="Y356" s="4">
        <f t="shared" si="210"/>
        <v>-0.1157353864454945</v>
      </c>
      <c r="Z356">
        <f t="shared" si="211"/>
        <v>0.6907385613922471</v>
      </c>
      <c r="AA356">
        <f t="shared" si="212"/>
        <v>0.75547875584468382</v>
      </c>
      <c r="AB356" s="4">
        <f t="shared" si="218"/>
        <v>6.4740194452436732</v>
      </c>
      <c r="AC356">
        <f t="shared" si="213"/>
        <v>28041</v>
      </c>
      <c r="AD356">
        <f t="shared" si="214"/>
        <v>20122</v>
      </c>
      <c r="AE356">
        <f t="shared" si="215"/>
        <v>19369</v>
      </c>
      <c r="AF356">
        <f t="shared" si="216"/>
        <v>18581</v>
      </c>
      <c r="AG356">
        <f t="shared" si="217"/>
        <v>4473</v>
      </c>
    </row>
    <row r="357" spans="3:33" x14ac:dyDescent="0.25">
      <c r="C357" t="s">
        <v>53</v>
      </c>
      <c r="D357">
        <v>9</v>
      </c>
      <c r="E357" s="2">
        <v>7562</v>
      </c>
      <c r="F357" s="2">
        <v>3830</v>
      </c>
      <c r="G357" s="2">
        <v>4234720</v>
      </c>
      <c r="H357" s="2">
        <v>2144800</v>
      </c>
      <c r="I357" s="2">
        <v>4815</v>
      </c>
      <c r="J357" s="2">
        <v>2533</v>
      </c>
      <c r="K357" s="2">
        <v>6596550</v>
      </c>
      <c r="L357" s="2">
        <v>3470210</v>
      </c>
      <c r="M357" s="2">
        <v>10468</v>
      </c>
      <c r="N357" s="2">
        <v>6489</v>
      </c>
      <c r="O357" s="2">
        <v>175</v>
      </c>
      <c r="P357" s="2">
        <v>110</v>
      </c>
      <c r="Q357" s="3">
        <f t="shared" si="202"/>
        <v>-0.49352023274266066</v>
      </c>
      <c r="R357" s="3">
        <f t="shared" si="203"/>
        <v>-0.49352023274266066</v>
      </c>
      <c r="S357" s="3">
        <f t="shared" si="204"/>
        <v>-0.47393561786085148</v>
      </c>
      <c r="T357" s="3">
        <f t="shared" si="205"/>
        <v>-0.47393561786085148</v>
      </c>
      <c r="U357" s="3">
        <f t="shared" si="206"/>
        <v>-0.38011081390905621</v>
      </c>
      <c r="V357" s="3">
        <f t="shared" si="207"/>
        <v>-0.37142857142857144</v>
      </c>
      <c r="W357" s="3">
        <f t="shared" si="208"/>
        <v>3.6344755970924195E-2</v>
      </c>
      <c r="X357" s="3">
        <f t="shared" si="209"/>
        <v>4.3426766679826291E-2</v>
      </c>
      <c r="Y357" s="4">
        <f t="shared" si="210"/>
        <v>0.70820107089020967</v>
      </c>
      <c r="Z357">
        <f t="shared" si="211"/>
        <v>0.67926860096059316</v>
      </c>
      <c r="AA357">
        <f t="shared" si="212"/>
        <v>0.74279683377308703</v>
      </c>
      <c r="AB357" s="4">
        <f t="shared" si="218"/>
        <v>6.3528232812493872</v>
      </c>
      <c r="AC357">
        <f t="shared" si="213"/>
        <v>35603</v>
      </c>
      <c r="AD357">
        <f t="shared" si="214"/>
        <v>23952</v>
      </c>
      <c r="AE357">
        <f t="shared" si="215"/>
        <v>24184</v>
      </c>
      <c r="AF357">
        <f t="shared" si="216"/>
        <v>21114</v>
      </c>
      <c r="AG357">
        <f t="shared" si="217"/>
        <v>4473</v>
      </c>
    </row>
    <row r="358" spans="3:33" x14ac:dyDescent="0.25">
      <c r="C358" t="s">
        <v>53</v>
      </c>
      <c r="D358">
        <v>10</v>
      </c>
      <c r="E358" s="2">
        <v>9073</v>
      </c>
      <c r="F358" s="2">
        <v>5957</v>
      </c>
      <c r="G358" s="2">
        <v>5080880</v>
      </c>
      <c r="H358" s="2">
        <v>3335920</v>
      </c>
      <c r="I358" s="2">
        <v>6720</v>
      </c>
      <c r="J358" s="2">
        <v>3983</v>
      </c>
      <c r="K358" s="2">
        <v>9206400</v>
      </c>
      <c r="L358" s="2">
        <v>5456710</v>
      </c>
      <c r="M358" s="2">
        <v>12555</v>
      </c>
      <c r="N358" s="2">
        <v>8331</v>
      </c>
      <c r="O358" s="2">
        <v>266</v>
      </c>
      <c r="P358" s="2">
        <v>132</v>
      </c>
      <c r="Q358" s="3">
        <f t="shared" si="202"/>
        <v>-0.34343657004298467</v>
      </c>
      <c r="R358" s="3">
        <f t="shared" si="203"/>
        <v>-0.34343657004298467</v>
      </c>
      <c r="S358" s="3">
        <f t="shared" si="204"/>
        <v>-0.40729166666666672</v>
      </c>
      <c r="T358" s="3">
        <f t="shared" si="205"/>
        <v>-0.40729166666666672</v>
      </c>
      <c r="U358" s="3">
        <f t="shared" si="206"/>
        <v>-0.3364396654719235</v>
      </c>
      <c r="V358" s="3">
        <f t="shared" si="207"/>
        <v>-0.50375939849624063</v>
      </c>
      <c r="W358" s="3">
        <f t="shared" si="208"/>
        <v>3.9583333333333331E-2</v>
      </c>
      <c r="X358" s="3">
        <f t="shared" si="209"/>
        <v>3.3140848606577955E-2</v>
      </c>
      <c r="Y358" s="4">
        <f t="shared" si="210"/>
        <v>-0.64424847267553764</v>
      </c>
      <c r="Z358">
        <f t="shared" si="211"/>
        <v>0.69173605515265468</v>
      </c>
      <c r="AA358">
        <f t="shared" si="212"/>
        <v>0.72994590192542608</v>
      </c>
      <c r="AB358" s="4">
        <f t="shared" si="218"/>
        <v>3.8209846772771394</v>
      </c>
      <c r="AC358">
        <f t="shared" si="213"/>
        <v>44676</v>
      </c>
      <c r="AD358">
        <f t="shared" si="214"/>
        <v>29909</v>
      </c>
      <c r="AE358">
        <f t="shared" si="215"/>
        <v>30904</v>
      </c>
      <c r="AF358">
        <f t="shared" si="216"/>
        <v>25097</v>
      </c>
      <c r="AG358">
        <f t="shared" si="217"/>
        <v>4473</v>
      </c>
    </row>
    <row r="359" spans="3:33" x14ac:dyDescent="0.25">
      <c r="C359" t="s">
        <v>53</v>
      </c>
      <c r="D359">
        <v>11</v>
      </c>
      <c r="E359" s="2">
        <v>0</v>
      </c>
      <c r="F359" s="2">
        <v>0</v>
      </c>
      <c r="G359" s="2">
        <v>0</v>
      </c>
      <c r="H359" s="2">
        <v>0</v>
      </c>
      <c r="I359" s="2">
        <v>4748</v>
      </c>
      <c r="J359" s="2">
        <v>2605</v>
      </c>
      <c r="K359" s="2">
        <v>6504760</v>
      </c>
      <c r="L359" s="2">
        <v>3568850</v>
      </c>
      <c r="M359" s="2">
        <v>7629</v>
      </c>
      <c r="N359" s="2">
        <v>5625</v>
      </c>
      <c r="O359" s="2">
        <v>178</v>
      </c>
      <c r="P359" s="2">
        <v>101</v>
      </c>
      <c r="Q359" s="3">
        <f t="shared" si="202"/>
        <v>0</v>
      </c>
      <c r="R359" s="3">
        <f t="shared" si="203"/>
        <v>0</v>
      </c>
      <c r="S359" s="3">
        <f t="shared" si="204"/>
        <v>-0.45134793597304124</v>
      </c>
      <c r="T359" s="3">
        <f t="shared" si="205"/>
        <v>-0.45134793597304124</v>
      </c>
      <c r="U359" s="3">
        <f t="shared" si="206"/>
        <v>-0.26268187180495473</v>
      </c>
      <c r="V359" s="3">
        <f t="shared" si="207"/>
        <v>-0.43258426966292129</v>
      </c>
      <c r="W359" s="3">
        <f t="shared" si="208"/>
        <v>3.7489469250210614E-2</v>
      </c>
      <c r="X359" s="3">
        <f t="shared" si="209"/>
        <v>3.877159309021113E-2</v>
      </c>
      <c r="Y359" s="4">
        <f t="shared" si="210"/>
        <v>0.12821238400005167</v>
      </c>
      <c r="Z359">
        <f t="shared" si="211"/>
        <v>0.79801235562718242</v>
      </c>
      <c r="AA359">
        <f t="shared" si="212"/>
        <v>0.80571229131522304</v>
      </c>
      <c r="AB359" s="4">
        <f t="shared" si="218"/>
        <v>0.76999356880406156</v>
      </c>
      <c r="AC359">
        <f t="shared" si="213"/>
        <v>44676</v>
      </c>
      <c r="AD359">
        <f t="shared" si="214"/>
        <v>29909</v>
      </c>
      <c r="AE359">
        <f t="shared" si="215"/>
        <v>35652</v>
      </c>
      <c r="AF359">
        <f t="shared" si="216"/>
        <v>27702</v>
      </c>
      <c r="AG359">
        <f t="shared" si="217"/>
        <v>4473</v>
      </c>
    </row>
    <row r="360" spans="3:33" x14ac:dyDescent="0.25">
      <c r="C360" t="s">
        <v>53</v>
      </c>
      <c r="D360">
        <v>12</v>
      </c>
      <c r="E360" s="2">
        <v>0</v>
      </c>
      <c r="F360" s="2">
        <v>0</v>
      </c>
      <c r="G360" s="2">
        <v>0</v>
      </c>
      <c r="H360" s="2">
        <v>0</v>
      </c>
      <c r="I360" s="2">
        <v>3032</v>
      </c>
      <c r="J360" s="2">
        <v>1852</v>
      </c>
      <c r="K360" s="2">
        <v>4153840</v>
      </c>
      <c r="L360" s="2">
        <v>2537240</v>
      </c>
      <c r="M360" s="2">
        <v>4473</v>
      </c>
      <c r="N360" s="2">
        <v>3694</v>
      </c>
      <c r="O360" s="2">
        <v>124</v>
      </c>
      <c r="P360" s="2">
        <v>79</v>
      </c>
      <c r="Q360" s="3">
        <f t="shared" si="202"/>
        <v>0</v>
      </c>
      <c r="R360" s="3">
        <f t="shared" si="203"/>
        <v>0</v>
      </c>
      <c r="S360" s="3">
        <f t="shared" si="204"/>
        <v>-0.3891820580474934</v>
      </c>
      <c r="T360" s="3">
        <f t="shared" si="205"/>
        <v>-0.3891820580474934</v>
      </c>
      <c r="U360" s="3">
        <f t="shared" si="206"/>
        <v>-0.17415604739548407</v>
      </c>
      <c r="V360" s="3">
        <f t="shared" si="207"/>
        <v>-0.36290322580645162</v>
      </c>
      <c r="W360" s="3">
        <f t="shared" si="208"/>
        <v>4.0897097625329816E-2</v>
      </c>
      <c r="X360" s="3">
        <f t="shared" si="209"/>
        <v>4.2656587473002161E-2</v>
      </c>
      <c r="Y360" s="4">
        <f t="shared" si="210"/>
        <v>0.1759489847672345</v>
      </c>
      <c r="Z360">
        <f t="shared" si="211"/>
        <v>0.86587877159996418</v>
      </c>
      <c r="AA360">
        <f t="shared" si="212"/>
        <v>0.85957768599848761</v>
      </c>
      <c r="AB360" s="4">
        <f t="shared" si="218"/>
        <v>-0.63010856014765748</v>
      </c>
      <c r="AC360">
        <f t="shared" si="213"/>
        <v>44676</v>
      </c>
      <c r="AD360">
        <f t="shared" si="214"/>
        <v>29909</v>
      </c>
      <c r="AE360">
        <f t="shared" si="215"/>
        <v>38684</v>
      </c>
      <c r="AF360">
        <f t="shared" si="216"/>
        <v>29554</v>
      </c>
      <c r="AG360">
        <f t="shared" si="217"/>
        <v>4473</v>
      </c>
    </row>
    <row r="361" spans="3:33" x14ac:dyDescent="0.25">
      <c r="C361" t="s">
        <v>54</v>
      </c>
      <c r="D361">
        <v>1</v>
      </c>
      <c r="E361" s="2"/>
      <c r="F361" s="2">
        <v>0</v>
      </c>
      <c r="G361" s="2"/>
      <c r="H361" s="2">
        <v>0</v>
      </c>
      <c r="I361" s="2"/>
      <c r="J361" s="2">
        <v>0</v>
      </c>
      <c r="K361" s="2"/>
      <c r="L361" s="2">
        <v>0</v>
      </c>
      <c r="M361" s="2"/>
      <c r="N361" s="2">
        <v>0</v>
      </c>
      <c r="O361" s="2"/>
      <c r="P361" s="2">
        <v>0</v>
      </c>
      <c r="Q361" s="3">
        <f t="shared" si="202"/>
        <v>0</v>
      </c>
      <c r="R361" s="3">
        <f t="shared" si="203"/>
        <v>0</v>
      </c>
      <c r="S361" s="3">
        <f t="shared" si="204"/>
        <v>0</v>
      </c>
      <c r="T361" s="3">
        <f t="shared" si="205"/>
        <v>0</v>
      </c>
      <c r="U361" s="3">
        <f t="shared" si="206"/>
        <v>0</v>
      </c>
      <c r="V361" s="3">
        <f t="shared" si="207"/>
        <v>0</v>
      </c>
      <c r="W361" s="3">
        <f t="shared" si="208"/>
        <v>0</v>
      </c>
      <c r="X361" s="3">
        <f t="shared" si="209"/>
        <v>0</v>
      </c>
      <c r="Y361" s="4">
        <f t="shared" si="210"/>
        <v>0</v>
      </c>
      <c r="Z361">
        <f t="shared" ref="Z361:Z392" si="219">IFERROR(AE361/AC361,0)</f>
        <v>0</v>
      </c>
      <c r="AA361">
        <f t="shared" ref="AA361:AA392" si="220">IFERROR(AF361/($AG361+AD361),0)</f>
        <v>0</v>
      </c>
      <c r="AB361" s="4">
        <f t="shared" si="218"/>
        <v>0</v>
      </c>
      <c r="AC361">
        <f t="shared" ref="AC361:AC392" si="221">SUMIFS(E$265:E$432,$C$265:$C$432,$C361,$D$265:$D$432,"&lt;="&amp;$D361)</f>
        <v>0</v>
      </c>
      <c r="AD361">
        <f t="shared" ref="AD361:AD392" si="222">SUMIFS(F$265:F$432,$C$265:$C$432,$C361,$D$265:$D$432,"&lt;="&amp;$D361)</f>
        <v>0</v>
      </c>
      <c r="AE361">
        <f t="shared" ref="AE361:AE392" si="223">SUMIFS(I$265:I$432,$C$265:$C$432,$C361,$D$265:$D$432,"&lt;="&amp;$D361)</f>
        <v>0</v>
      </c>
      <c r="AF361">
        <f t="shared" ref="AF361:AF392" si="224">SUMIFS(J$265:J$432,$C$265:$C$432,$C361,$D$265:$D$432,"&lt;="&amp;$D361)</f>
        <v>0</v>
      </c>
      <c r="AG361">
        <f t="shared" ref="AG361:AG392" si="225">SUMIFS(M$265:M$432,$C$265:$C$432,$C361,$D$265:$D$432,12)</f>
        <v>0</v>
      </c>
    </row>
    <row r="362" spans="3:33" x14ac:dyDescent="0.25">
      <c r="C362" t="s">
        <v>54</v>
      </c>
      <c r="D362">
        <v>2</v>
      </c>
      <c r="E362" s="2"/>
      <c r="F362" s="2">
        <v>1424</v>
      </c>
      <c r="G362" s="2"/>
      <c r="H362" s="2">
        <v>612320</v>
      </c>
      <c r="I362" s="2"/>
      <c r="J362" s="2">
        <v>454</v>
      </c>
      <c r="K362" s="2"/>
      <c r="L362" s="2">
        <v>458540</v>
      </c>
      <c r="M362" s="2"/>
      <c r="N362" s="2">
        <v>961</v>
      </c>
      <c r="O362" s="2"/>
      <c r="P362" s="2">
        <v>9</v>
      </c>
      <c r="Q362" s="3">
        <f t="shared" si="202"/>
        <v>0</v>
      </c>
      <c r="R362" s="3">
        <f t="shared" si="203"/>
        <v>0</v>
      </c>
      <c r="S362" s="3">
        <f t="shared" si="204"/>
        <v>0</v>
      </c>
      <c r="T362" s="3">
        <f t="shared" si="205"/>
        <v>0</v>
      </c>
      <c r="U362" s="3">
        <f t="shared" si="206"/>
        <v>0</v>
      </c>
      <c r="V362" s="3">
        <f t="shared" si="207"/>
        <v>0</v>
      </c>
      <c r="W362" s="3">
        <f t="shared" si="208"/>
        <v>0</v>
      </c>
      <c r="X362" s="3">
        <f t="shared" si="209"/>
        <v>1.9823788546255508E-2</v>
      </c>
      <c r="Y362" s="4">
        <f t="shared" si="210"/>
        <v>1.9823788546255507</v>
      </c>
      <c r="Z362">
        <f t="shared" si="219"/>
        <v>0</v>
      </c>
      <c r="AA362">
        <f t="shared" si="220"/>
        <v>0.3188202247191011</v>
      </c>
      <c r="AB362" s="4">
        <f t="shared" si="218"/>
        <v>31.882022471910108</v>
      </c>
      <c r="AC362">
        <f t="shared" si="221"/>
        <v>0</v>
      </c>
      <c r="AD362">
        <f t="shared" si="222"/>
        <v>1424</v>
      </c>
      <c r="AE362">
        <f t="shared" si="223"/>
        <v>0</v>
      </c>
      <c r="AF362">
        <f t="shared" si="224"/>
        <v>454</v>
      </c>
      <c r="AG362">
        <f t="shared" si="225"/>
        <v>0</v>
      </c>
    </row>
    <row r="363" spans="3:33" x14ac:dyDescent="0.25">
      <c r="C363" t="s">
        <v>54</v>
      </c>
      <c r="D363">
        <v>3</v>
      </c>
      <c r="E363" s="2"/>
      <c r="F363" s="2">
        <v>1462</v>
      </c>
      <c r="G363" s="2"/>
      <c r="H363" s="2">
        <v>628660</v>
      </c>
      <c r="I363" s="2"/>
      <c r="J363" s="2">
        <v>1048</v>
      </c>
      <c r="K363" s="2"/>
      <c r="L363" s="2">
        <v>1058480</v>
      </c>
      <c r="M363" s="2"/>
      <c r="N363" s="2">
        <v>1343</v>
      </c>
      <c r="O363" s="2"/>
      <c r="P363" s="2">
        <v>32</v>
      </c>
      <c r="Q363" s="3">
        <f t="shared" si="202"/>
        <v>0</v>
      </c>
      <c r="R363" s="3">
        <f t="shared" si="203"/>
        <v>0</v>
      </c>
      <c r="S363" s="3">
        <f t="shared" si="204"/>
        <v>0</v>
      </c>
      <c r="T363" s="3">
        <f t="shared" si="205"/>
        <v>0</v>
      </c>
      <c r="U363" s="3">
        <f t="shared" si="206"/>
        <v>0</v>
      </c>
      <c r="V363" s="3">
        <f t="shared" si="207"/>
        <v>0</v>
      </c>
      <c r="W363" s="3">
        <f t="shared" si="208"/>
        <v>0</v>
      </c>
      <c r="X363" s="3">
        <f t="shared" si="209"/>
        <v>3.0534351145038167E-2</v>
      </c>
      <c r="Y363" s="4">
        <f t="shared" si="210"/>
        <v>3.0534351145038165</v>
      </c>
      <c r="Z363">
        <f t="shared" si="219"/>
        <v>0</v>
      </c>
      <c r="AA363">
        <f t="shared" si="220"/>
        <v>0.52044352044352049</v>
      </c>
      <c r="AB363" s="4">
        <f t="shared" si="218"/>
        <v>52.044352044352053</v>
      </c>
      <c r="AC363">
        <f t="shared" si="221"/>
        <v>0</v>
      </c>
      <c r="AD363">
        <f t="shared" si="222"/>
        <v>2886</v>
      </c>
      <c r="AE363">
        <f t="shared" si="223"/>
        <v>0</v>
      </c>
      <c r="AF363">
        <f t="shared" si="224"/>
        <v>1502</v>
      </c>
      <c r="AG363">
        <f t="shared" si="225"/>
        <v>0</v>
      </c>
    </row>
    <row r="364" spans="3:33" x14ac:dyDescent="0.25">
      <c r="C364" t="s">
        <v>54</v>
      </c>
      <c r="D364">
        <v>4</v>
      </c>
      <c r="E364" s="2"/>
      <c r="F364" s="2">
        <v>0</v>
      </c>
      <c r="G364" s="2"/>
      <c r="H364" s="2">
        <v>0</v>
      </c>
      <c r="I364" s="2"/>
      <c r="J364" s="2">
        <v>599</v>
      </c>
      <c r="K364" s="2"/>
      <c r="L364" s="2">
        <v>604990</v>
      </c>
      <c r="M364" s="2"/>
      <c r="N364" s="2">
        <v>732</v>
      </c>
      <c r="O364" s="2"/>
      <c r="P364" s="2">
        <v>12</v>
      </c>
      <c r="Q364" s="3">
        <f t="shared" si="202"/>
        <v>0</v>
      </c>
      <c r="R364" s="3">
        <f t="shared" si="203"/>
        <v>0</v>
      </c>
      <c r="S364" s="3">
        <f t="shared" si="204"/>
        <v>0</v>
      </c>
      <c r="T364" s="3">
        <f t="shared" si="205"/>
        <v>0</v>
      </c>
      <c r="U364" s="3">
        <f t="shared" si="206"/>
        <v>0</v>
      </c>
      <c r="V364" s="3">
        <f t="shared" si="207"/>
        <v>0</v>
      </c>
      <c r="W364" s="3">
        <f t="shared" si="208"/>
        <v>0</v>
      </c>
      <c r="X364" s="3">
        <f t="shared" si="209"/>
        <v>2.003338898163606E-2</v>
      </c>
      <c r="Y364" s="4">
        <f t="shared" si="210"/>
        <v>2.003338898163606</v>
      </c>
      <c r="Z364">
        <f t="shared" si="219"/>
        <v>0</v>
      </c>
      <c r="AA364">
        <f t="shared" si="220"/>
        <v>0.72799722799722799</v>
      </c>
      <c r="AB364" s="4">
        <f t="shared" si="218"/>
        <v>72.799722799722801</v>
      </c>
      <c r="AC364">
        <f t="shared" si="221"/>
        <v>0</v>
      </c>
      <c r="AD364">
        <f t="shared" si="222"/>
        <v>2886</v>
      </c>
      <c r="AE364">
        <f t="shared" si="223"/>
        <v>0</v>
      </c>
      <c r="AF364">
        <f t="shared" si="224"/>
        <v>2101</v>
      </c>
      <c r="AG364">
        <f t="shared" si="225"/>
        <v>0</v>
      </c>
    </row>
    <row r="365" spans="3:33" x14ac:dyDescent="0.25">
      <c r="C365" t="s">
        <v>54</v>
      </c>
      <c r="D365">
        <v>5</v>
      </c>
      <c r="E365" s="2"/>
      <c r="F365" s="2">
        <v>0</v>
      </c>
      <c r="G365" s="2"/>
      <c r="H365" s="2">
        <v>0</v>
      </c>
      <c r="I365" s="2"/>
      <c r="J365" s="2">
        <v>351</v>
      </c>
      <c r="K365" s="2"/>
      <c r="L365" s="2">
        <v>354510</v>
      </c>
      <c r="M365" s="2"/>
      <c r="N365" s="2">
        <v>375</v>
      </c>
      <c r="O365" s="2"/>
      <c r="P365" s="2">
        <v>6</v>
      </c>
      <c r="Q365" s="3">
        <f t="shared" ref="Q365:Q428" si="226">IFERROR(F365/E365-1,0)</f>
        <v>0</v>
      </c>
      <c r="R365" s="3">
        <f t="shared" ref="R365:R428" si="227">IFERROR(H365/G365-1,0)</f>
        <v>0</v>
      </c>
      <c r="S365" s="3">
        <f t="shared" ref="S365:S428" si="228">IFERROR(J365/I365-1,0)</f>
        <v>0</v>
      </c>
      <c r="T365" s="3">
        <f t="shared" ref="T365:T428" si="229">IFERROR(L365/K365-1,0)</f>
        <v>0</v>
      </c>
      <c r="U365" s="3">
        <f t="shared" ref="U365:U428" si="230">IFERROR(N365/M365-1,0)</f>
        <v>0</v>
      </c>
      <c r="V365" s="3">
        <f t="shared" ref="V365:V428" si="231">IFERROR(P365/O365-1,0)</f>
        <v>0</v>
      </c>
      <c r="W365" s="3">
        <f t="shared" ref="W365:W428" si="232">IFERROR(O365/I365,0)</f>
        <v>0</v>
      </c>
      <c r="X365" s="3">
        <f t="shared" ref="X365:X428" si="233">IFERROR(P365/J365,0)</f>
        <v>1.7094017094017096E-2</v>
      </c>
      <c r="Y365" s="4">
        <f t="shared" ref="Y365:Y428" si="234">IFERROR((X365-W365)*100,0)</f>
        <v>1.7094017094017095</v>
      </c>
      <c r="Z365">
        <f t="shared" si="219"/>
        <v>0</v>
      </c>
      <c r="AA365">
        <f t="shared" si="220"/>
        <v>0.84961884961884959</v>
      </c>
      <c r="AB365" s="4">
        <f t="shared" si="218"/>
        <v>84.961884961884962</v>
      </c>
      <c r="AC365">
        <f t="shared" si="221"/>
        <v>0</v>
      </c>
      <c r="AD365">
        <f t="shared" si="222"/>
        <v>2886</v>
      </c>
      <c r="AE365">
        <f t="shared" si="223"/>
        <v>0</v>
      </c>
      <c r="AF365">
        <f t="shared" si="224"/>
        <v>2452</v>
      </c>
      <c r="AG365">
        <f t="shared" si="225"/>
        <v>0</v>
      </c>
    </row>
    <row r="366" spans="3:33" x14ac:dyDescent="0.25">
      <c r="C366" t="s">
        <v>54</v>
      </c>
      <c r="D366">
        <v>6</v>
      </c>
      <c r="E366" s="2"/>
      <c r="F366" s="2">
        <v>0</v>
      </c>
      <c r="G366" s="2"/>
      <c r="H366" s="2">
        <v>0</v>
      </c>
      <c r="I366" s="2"/>
      <c r="J366" s="2">
        <v>224</v>
      </c>
      <c r="K366" s="2"/>
      <c r="L366" s="2">
        <v>226240</v>
      </c>
      <c r="M366" s="2"/>
      <c r="N366" s="2">
        <v>147</v>
      </c>
      <c r="O366" s="2"/>
      <c r="P366" s="2">
        <v>4</v>
      </c>
      <c r="Q366" s="3">
        <f t="shared" si="226"/>
        <v>0</v>
      </c>
      <c r="R366" s="3">
        <f t="shared" si="227"/>
        <v>0</v>
      </c>
      <c r="S366" s="3">
        <f t="shared" si="228"/>
        <v>0</v>
      </c>
      <c r="T366" s="3">
        <f t="shared" si="229"/>
        <v>0</v>
      </c>
      <c r="U366" s="3">
        <f t="shared" si="230"/>
        <v>0</v>
      </c>
      <c r="V366" s="3">
        <f t="shared" si="231"/>
        <v>0</v>
      </c>
      <c r="W366" s="3">
        <f t="shared" si="232"/>
        <v>0</v>
      </c>
      <c r="X366" s="3">
        <f t="shared" si="233"/>
        <v>1.7857142857142856E-2</v>
      </c>
      <c r="Y366" s="4">
        <f t="shared" si="234"/>
        <v>1.7857142857142856</v>
      </c>
      <c r="Z366">
        <f t="shared" si="219"/>
        <v>0</v>
      </c>
      <c r="AA366">
        <f t="shared" si="220"/>
        <v>0.92723492723492729</v>
      </c>
      <c r="AB366" s="4">
        <f t="shared" si="218"/>
        <v>92.723492723492726</v>
      </c>
      <c r="AC366">
        <f t="shared" si="221"/>
        <v>0</v>
      </c>
      <c r="AD366">
        <f t="shared" si="222"/>
        <v>2886</v>
      </c>
      <c r="AE366">
        <f t="shared" si="223"/>
        <v>0</v>
      </c>
      <c r="AF366">
        <f t="shared" si="224"/>
        <v>2676</v>
      </c>
      <c r="AG366">
        <f t="shared" si="225"/>
        <v>0</v>
      </c>
    </row>
    <row r="367" spans="3:33" x14ac:dyDescent="0.25">
      <c r="C367" t="s">
        <v>54</v>
      </c>
      <c r="D367">
        <v>7</v>
      </c>
      <c r="E367" s="2"/>
      <c r="F367" s="2">
        <v>0</v>
      </c>
      <c r="G367" s="2"/>
      <c r="H367" s="2">
        <v>0</v>
      </c>
      <c r="I367" s="2"/>
      <c r="J367" s="2">
        <v>66</v>
      </c>
      <c r="K367" s="2"/>
      <c r="L367" s="2">
        <v>66660</v>
      </c>
      <c r="M367" s="2"/>
      <c r="N367" s="2">
        <v>79</v>
      </c>
      <c r="O367" s="2"/>
      <c r="P367" s="2">
        <v>2</v>
      </c>
      <c r="Q367" s="3">
        <f t="shared" si="226"/>
        <v>0</v>
      </c>
      <c r="R367" s="3">
        <f t="shared" si="227"/>
        <v>0</v>
      </c>
      <c r="S367" s="3">
        <f t="shared" si="228"/>
        <v>0</v>
      </c>
      <c r="T367" s="3">
        <f t="shared" si="229"/>
        <v>0</v>
      </c>
      <c r="U367" s="3">
        <f t="shared" si="230"/>
        <v>0</v>
      </c>
      <c r="V367" s="3">
        <f t="shared" si="231"/>
        <v>0</v>
      </c>
      <c r="W367" s="3">
        <f t="shared" si="232"/>
        <v>0</v>
      </c>
      <c r="X367" s="3">
        <f t="shared" si="233"/>
        <v>3.0303030303030304E-2</v>
      </c>
      <c r="Y367" s="4">
        <f t="shared" si="234"/>
        <v>3.0303030303030303</v>
      </c>
      <c r="Z367">
        <f t="shared" si="219"/>
        <v>0</v>
      </c>
      <c r="AA367">
        <f t="shared" si="220"/>
        <v>0.9501039501039501</v>
      </c>
      <c r="AB367" s="4">
        <f t="shared" si="218"/>
        <v>95.010395010395015</v>
      </c>
      <c r="AC367">
        <f t="shared" si="221"/>
        <v>0</v>
      </c>
      <c r="AD367">
        <f t="shared" si="222"/>
        <v>2886</v>
      </c>
      <c r="AE367">
        <f t="shared" si="223"/>
        <v>0</v>
      </c>
      <c r="AF367">
        <f t="shared" si="224"/>
        <v>2742</v>
      </c>
      <c r="AG367">
        <f t="shared" si="225"/>
        <v>0</v>
      </c>
    </row>
    <row r="368" spans="3:33" x14ac:dyDescent="0.25">
      <c r="C368" t="s">
        <v>54</v>
      </c>
      <c r="D368">
        <v>8</v>
      </c>
      <c r="E368" s="2"/>
      <c r="F368" s="2">
        <v>0</v>
      </c>
      <c r="G368" s="2"/>
      <c r="H368" s="2">
        <v>0</v>
      </c>
      <c r="I368" s="2"/>
      <c r="J368" s="2">
        <v>34</v>
      </c>
      <c r="K368" s="2"/>
      <c r="L368" s="2">
        <v>34340</v>
      </c>
      <c r="M368" s="2"/>
      <c r="N368" s="2">
        <v>44</v>
      </c>
      <c r="O368" s="2"/>
      <c r="P368" s="2">
        <v>1</v>
      </c>
      <c r="Q368" s="3">
        <f t="shared" si="226"/>
        <v>0</v>
      </c>
      <c r="R368" s="3">
        <f t="shared" si="227"/>
        <v>0</v>
      </c>
      <c r="S368" s="3">
        <f t="shared" si="228"/>
        <v>0</v>
      </c>
      <c r="T368" s="3">
        <f t="shared" si="229"/>
        <v>0</v>
      </c>
      <c r="U368" s="3">
        <f t="shared" si="230"/>
        <v>0</v>
      </c>
      <c r="V368" s="3">
        <f t="shared" si="231"/>
        <v>0</v>
      </c>
      <c r="W368" s="3">
        <f t="shared" si="232"/>
        <v>0</v>
      </c>
      <c r="X368" s="3">
        <f t="shared" si="233"/>
        <v>2.9411764705882353E-2</v>
      </c>
      <c r="Y368" s="4">
        <f t="shared" si="234"/>
        <v>2.9411764705882351</v>
      </c>
      <c r="Z368">
        <f t="shared" si="219"/>
        <v>0</v>
      </c>
      <c r="AA368">
        <f t="shared" si="220"/>
        <v>0.96188496188496186</v>
      </c>
      <c r="AB368" s="4">
        <f t="shared" si="218"/>
        <v>96.188496188496188</v>
      </c>
      <c r="AC368">
        <f t="shared" si="221"/>
        <v>0</v>
      </c>
      <c r="AD368">
        <f t="shared" si="222"/>
        <v>2886</v>
      </c>
      <c r="AE368">
        <f t="shared" si="223"/>
        <v>0</v>
      </c>
      <c r="AF368">
        <f t="shared" si="224"/>
        <v>2776</v>
      </c>
      <c r="AG368">
        <f t="shared" si="225"/>
        <v>0</v>
      </c>
    </row>
    <row r="369" spans="3:33" x14ac:dyDescent="0.25">
      <c r="C369" t="s">
        <v>54</v>
      </c>
      <c r="D369">
        <v>9</v>
      </c>
      <c r="E369" s="2"/>
      <c r="F369" s="2">
        <v>1466</v>
      </c>
      <c r="G369" s="2"/>
      <c r="H369" s="2">
        <v>630380</v>
      </c>
      <c r="I369" s="2"/>
      <c r="J369" s="2">
        <v>742</v>
      </c>
      <c r="K369" s="2"/>
      <c r="L369" s="2">
        <v>749420</v>
      </c>
      <c r="M369" s="2"/>
      <c r="N369" s="2">
        <v>755</v>
      </c>
      <c r="O369" s="2"/>
      <c r="P369" s="2">
        <v>13</v>
      </c>
      <c r="Q369" s="3">
        <f t="shared" si="226"/>
        <v>0</v>
      </c>
      <c r="R369" s="3">
        <f t="shared" si="227"/>
        <v>0</v>
      </c>
      <c r="S369" s="3">
        <f t="shared" si="228"/>
        <v>0</v>
      </c>
      <c r="T369" s="3">
        <f t="shared" si="229"/>
        <v>0</v>
      </c>
      <c r="U369" s="3">
        <f t="shared" si="230"/>
        <v>0</v>
      </c>
      <c r="V369" s="3">
        <f t="shared" si="231"/>
        <v>0</v>
      </c>
      <c r="W369" s="3">
        <f t="shared" si="232"/>
        <v>0</v>
      </c>
      <c r="X369" s="3">
        <f t="shared" si="233"/>
        <v>1.7520215633423181E-2</v>
      </c>
      <c r="Y369" s="4">
        <f t="shared" si="234"/>
        <v>1.7520215633423182</v>
      </c>
      <c r="Z369">
        <f t="shared" si="219"/>
        <v>0</v>
      </c>
      <c r="AA369">
        <f t="shared" si="220"/>
        <v>0.80836397058823528</v>
      </c>
      <c r="AB369" s="4">
        <f t="shared" si="218"/>
        <v>80.836397058823522</v>
      </c>
      <c r="AC369">
        <f t="shared" si="221"/>
        <v>0</v>
      </c>
      <c r="AD369">
        <f t="shared" si="222"/>
        <v>4352</v>
      </c>
      <c r="AE369">
        <f t="shared" si="223"/>
        <v>0</v>
      </c>
      <c r="AF369">
        <f t="shared" si="224"/>
        <v>3518</v>
      </c>
      <c r="AG369">
        <f t="shared" si="225"/>
        <v>0</v>
      </c>
    </row>
    <row r="370" spans="3:33" x14ac:dyDescent="0.25">
      <c r="C370" t="s">
        <v>54</v>
      </c>
      <c r="D370">
        <v>10</v>
      </c>
      <c r="E370" s="2"/>
      <c r="F370" s="2">
        <v>1235</v>
      </c>
      <c r="G370" s="2"/>
      <c r="H370" s="2">
        <v>531050</v>
      </c>
      <c r="I370" s="2"/>
      <c r="J370" s="2">
        <v>991</v>
      </c>
      <c r="K370" s="2"/>
      <c r="L370" s="2">
        <v>1000910</v>
      </c>
      <c r="M370" s="2"/>
      <c r="N370" s="2">
        <v>971</v>
      </c>
      <c r="O370" s="2"/>
      <c r="P370" s="2">
        <v>28</v>
      </c>
      <c r="Q370" s="3">
        <f t="shared" si="226"/>
        <v>0</v>
      </c>
      <c r="R370" s="3">
        <f t="shared" si="227"/>
        <v>0</v>
      </c>
      <c r="S370" s="3">
        <f t="shared" si="228"/>
        <v>0</v>
      </c>
      <c r="T370" s="3">
        <f t="shared" si="229"/>
        <v>0</v>
      </c>
      <c r="U370" s="3">
        <f t="shared" si="230"/>
        <v>0</v>
      </c>
      <c r="V370" s="3">
        <f t="shared" si="231"/>
        <v>0</v>
      </c>
      <c r="W370" s="3">
        <f t="shared" si="232"/>
        <v>0</v>
      </c>
      <c r="X370" s="3">
        <f t="shared" si="233"/>
        <v>2.8254288597376387E-2</v>
      </c>
      <c r="Y370" s="4">
        <f t="shared" si="234"/>
        <v>2.8254288597376389</v>
      </c>
      <c r="Z370">
        <f t="shared" si="219"/>
        <v>0</v>
      </c>
      <c r="AA370">
        <f t="shared" si="220"/>
        <v>0.8070520851977806</v>
      </c>
      <c r="AB370" s="4">
        <f t="shared" si="218"/>
        <v>80.705208519778054</v>
      </c>
      <c r="AC370">
        <f t="shared" si="221"/>
        <v>0</v>
      </c>
      <c r="AD370">
        <f t="shared" si="222"/>
        <v>5587</v>
      </c>
      <c r="AE370">
        <f t="shared" si="223"/>
        <v>0</v>
      </c>
      <c r="AF370">
        <f t="shared" si="224"/>
        <v>4509</v>
      </c>
      <c r="AG370">
        <f t="shared" si="225"/>
        <v>0</v>
      </c>
    </row>
    <row r="371" spans="3:33" x14ac:dyDescent="0.25">
      <c r="C371" t="s">
        <v>54</v>
      </c>
      <c r="D371">
        <v>11</v>
      </c>
      <c r="E371" s="2"/>
      <c r="F371" s="2">
        <v>0</v>
      </c>
      <c r="G371" s="2"/>
      <c r="H371" s="2">
        <v>0</v>
      </c>
      <c r="I371" s="2"/>
      <c r="J371" s="2">
        <v>536</v>
      </c>
      <c r="K371" s="2"/>
      <c r="L371" s="2">
        <v>541360</v>
      </c>
      <c r="M371" s="2"/>
      <c r="N371" s="2">
        <v>424</v>
      </c>
      <c r="O371" s="2"/>
      <c r="P371" s="2">
        <v>11</v>
      </c>
      <c r="Q371" s="3">
        <f t="shared" si="226"/>
        <v>0</v>
      </c>
      <c r="R371" s="3">
        <f t="shared" si="227"/>
        <v>0</v>
      </c>
      <c r="S371" s="3">
        <f t="shared" si="228"/>
        <v>0</v>
      </c>
      <c r="T371" s="3">
        <f t="shared" si="229"/>
        <v>0</v>
      </c>
      <c r="U371" s="3">
        <f t="shared" si="230"/>
        <v>0</v>
      </c>
      <c r="V371" s="3">
        <f t="shared" si="231"/>
        <v>0</v>
      </c>
      <c r="W371" s="3">
        <f t="shared" si="232"/>
        <v>0</v>
      </c>
      <c r="X371" s="3">
        <f t="shared" si="233"/>
        <v>2.0522388059701493E-2</v>
      </c>
      <c r="Y371" s="4">
        <f t="shared" si="234"/>
        <v>2.0522388059701493</v>
      </c>
      <c r="Z371">
        <f t="shared" si="219"/>
        <v>0</v>
      </c>
      <c r="AA371">
        <f t="shared" si="220"/>
        <v>0.90298908179702886</v>
      </c>
      <c r="AB371" s="4">
        <f t="shared" si="218"/>
        <v>90.298908179702892</v>
      </c>
      <c r="AC371">
        <f t="shared" si="221"/>
        <v>0</v>
      </c>
      <c r="AD371">
        <f t="shared" si="222"/>
        <v>5587</v>
      </c>
      <c r="AE371">
        <f t="shared" si="223"/>
        <v>0</v>
      </c>
      <c r="AF371">
        <f t="shared" si="224"/>
        <v>5045</v>
      </c>
      <c r="AG371">
        <f t="shared" si="225"/>
        <v>0</v>
      </c>
    </row>
    <row r="372" spans="3:33" x14ac:dyDescent="0.25">
      <c r="C372" t="s">
        <v>54</v>
      </c>
      <c r="D372">
        <v>12</v>
      </c>
      <c r="E372" s="2"/>
      <c r="F372" s="2">
        <v>0</v>
      </c>
      <c r="G372" s="2"/>
      <c r="H372" s="2">
        <v>0</v>
      </c>
      <c r="I372" s="2"/>
      <c r="J372" s="2">
        <v>234</v>
      </c>
      <c r="K372" s="2"/>
      <c r="L372" s="2">
        <v>236340</v>
      </c>
      <c r="M372" s="2"/>
      <c r="N372" s="2">
        <v>183</v>
      </c>
      <c r="O372" s="2"/>
      <c r="P372" s="2">
        <v>7</v>
      </c>
      <c r="Q372" s="3">
        <f t="shared" si="226"/>
        <v>0</v>
      </c>
      <c r="R372" s="3">
        <f t="shared" si="227"/>
        <v>0</v>
      </c>
      <c r="S372" s="3">
        <f t="shared" si="228"/>
        <v>0</v>
      </c>
      <c r="T372" s="3">
        <f t="shared" si="229"/>
        <v>0</v>
      </c>
      <c r="U372" s="3">
        <f t="shared" si="230"/>
        <v>0</v>
      </c>
      <c r="V372" s="3">
        <f t="shared" si="231"/>
        <v>0</v>
      </c>
      <c r="W372" s="3">
        <f t="shared" si="232"/>
        <v>0</v>
      </c>
      <c r="X372" s="3">
        <f t="shared" si="233"/>
        <v>2.9914529914529916E-2</v>
      </c>
      <c r="Y372" s="4">
        <f t="shared" si="234"/>
        <v>2.9914529914529915</v>
      </c>
      <c r="Z372">
        <f t="shared" si="219"/>
        <v>0</v>
      </c>
      <c r="AA372">
        <f t="shared" si="220"/>
        <v>0.94487202434222306</v>
      </c>
      <c r="AB372" s="4">
        <f t="shared" si="218"/>
        <v>94.487202434222311</v>
      </c>
      <c r="AC372">
        <f t="shared" si="221"/>
        <v>0</v>
      </c>
      <c r="AD372">
        <f t="shared" si="222"/>
        <v>5587</v>
      </c>
      <c r="AE372">
        <f t="shared" si="223"/>
        <v>0</v>
      </c>
      <c r="AF372">
        <f t="shared" si="224"/>
        <v>5279</v>
      </c>
      <c r="AG372">
        <f t="shared" si="225"/>
        <v>0</v>
      </c>
    </row>
    <row r="373" spans="3:33" x14ac:dyDescent="0.25">
      <c r="C373" t="s">
        <v>55</v>
      </c>
      <c r="D373">
        <v>1</v>
      </c>
      <c r="E373" s="2">
        <v>0</v>
      </c>
      <c r="F373" s="2">
        <v>0</v>
      </c>
      <c r="G373" s="2">
        <v>0</v>
      </c>
      <c r="H373" s="2">
        <v>0</v>
      </c>
      <c r="I373" s="2">
        <v>0</v>
      </c>
      <c r="J373" s="2">
        <v>986</v>
      </c>
      <c r="K373" s="2">
        <v>0</v>
      </c>
      <c r="L373" s="2">
        <v>1163480</v>
      </c>
      <c r="M373" s="2">
        <v>0</v>
      </c>
      <c r="N373" s="2">
        <v>3959</v>
      </c>
      <c r="O373" s="2">
        <v>0</v>
      </c>
      <c r="P373" s="2">
        <v>51</v>
      </c>
      <c r="Q373" s="3">
        <f t="shared" si="226"/>
        <v>0</v>
      </c>
      <c r="R373" s="3">
        <f t="shared" si="227"/>
        <v>0</v>
      </c>
      <c r="S373" s="3">
        <f t="shared" si="228"/>
        <v>0</v>
      </c>
      <c r="T373" s="3">
        <f t="shared" si="229"/>
        <v>0</v>
      </c>
      <c r="U373" s="3">
        <f t="shared" si="230"/>
        <v>0</v>
      </c>
      <c r="V373" s="3">
        <f t="shared" si="231"/>
        <v>0</v>
      </c>
      <c r="W373" s="3">
        <f t="shared" si="232"/>
        <v>0</v>
      </c>
      <c r="X373" s="3">
        <f t="shared" si="233"/>
        <v>5.1724137931034482E-2</v>
      </c>
      <c r="Y373" s="4">
        <f t="shared" si="234"/>
        <v>5.1724137931034484</v>
      </c>
      <c r="Z373">
        <f t="shared" si="219"/>
        <v>0</v>
      </c>
      <c r="AA373">
        <f t="shared" si="220"/>
        <v>0.19735788630904724</v>
      </c>
      <c r="AB373" s="4">
        <f t="shared" si="218"/>
        <v>19.735788630904725</v>
      </c>
      <c r="AC373">
        <f t="shared" si="221"/>
        <v>0</v>
      </c>
      <c r="AD373">
        <f t="shared" si="222"/>
        <v>0</v>
      </c>
      <c r="AE373">
        <f t="shared" si="223"/>
        <v>0</v>
      </c>
      <c r="AF373">
        <f t="shared" si="224"/>
        <v>986</v>
      </c>
      <c r="AG373">
        <f t="shared" si="225"/>
        <v>4996</v>
      </c>
    </row>
    <row r="374" spans="3:33" x14ac:dyDescent="0.25">
      <c r="C374" t="s">
        <v>55</v>
      </c>
      <c r="D374">
        <v>2</v>
      </c>
      <c r="E374" s="2">
        <v>5948</v>
      </c>
      <c r="F374" s="2">
        <v>3308</v>
      </c>
      <c r="G374" s="2">
        <v>2855040</v>
      </c>
      <c r="H374" s="2">
        <v>1587840</v>
      </c>
      <c r="I374" s="2">
        <v>1451</v>
      </c>
      <c r="J374" s="2">
        <v>1825</v>
      </c>
      <c r="K374" s="2">
        <v>1712180</v>
      </c>
      <c r="L374" s="2">
        <v>2153500</v>
      </c>
      <c r="M374" s="2">
        <v>4451</v>
      </c>
      <c r="N374" s="2">
        <v>5362</v>
      </c>
      <c r="O374" s="2">
        <v>46</v>
      </c>
      <c r="P374" s="2">
        <v>80</v>
      </c>
      <c r="Q374" s="3">
        <f t="shared" si="226"/>
        <v>-0.44384667114996634</v>
      </c>
      <c r="R374" s="3">
        <f t="shared" si="227"/>
        <v>-0.44384667114996634</v>
      </c>
      <c r="S374" s="3">
        <f t="shared" si="228"/>
        <v>0.2577532736044108</v>
      </c>
      <c r="T374" s="3">
        <f t="shared" si="229"/>
        <v>0.2577532736044108</v>
      </c>
      <c r="U374" s="3">
        <f t="shared" si="230"/>
        <v>0.20467310716692877</v>
      </c>
      <c r="V374" s="3">
        <f t="shared" si="231"/>
        <v>0.73913043478260865</v>
      </c>
      <c r="W374" s="3">
        <f t="shared" si="232"/>
        <v>3.1702274293590627E-2</v>
      </c>
      <c r="X374" s="3">
        <f t="shared" si="233"/>
        <v>4.3835616438356165E-2</v>
      </c>
      <c r="Y374" s="4">
        <f t="shared" si="234"/>
        <v>1.2133342144765538</v>
      </c>
      <c r="Z374">
        <f t="shared" si="219"/>
        <v>0.24394754539340954</v>
      </c>
      <c r="AA374">
        <f t="shared" si="220"/>
        <v>0.33851156069364163</v>
      </c>
      <c r="AB374" s="4">
        <f t="shared" si="218"/>
        <v>9.4564015300232089</v>
      </c>
      <c r="AC374">
        <f t="shared" si="221"/>
        <v>5948</v>
      </c>
      <c r="AD374">
        <f t="shared" si="222"/>
        <v>3308</v>
      </c>
      <c r="AE374">
        <f t="shared" si="223"/>
        <v>1451</v>
      </c>
      <c r="AF374">
        <f t="shared" si="224"/>
        <v>2811</v>
      </c>
      <c r="AG374">
        <f t="shared" si="225"/>
        <v>4996</v>
      </c>
    </row>
    <row r="375" spans="3:33" x14ac:dyDescent="0.25">
      <c r="C375" t="s">
        <v>55</v>
      </c>
      <c r="D375">
        <v>3</v>
      </c>
      <c r="E375" s="2">
        <v>7187</v>
      </c>
      <c r="F375" s="2">
        <v>5525</v>
      </c>
      <c r="G375" s="2">
        <v>3449760</v>
      </c>
      <c r="H375" s="2">
        <v>2652000</v>
      </c>
      <c r="I375" s="2">
        <v>3835</v>
      </c>
      <c r="J375" s="2">
        <v>2951</v>
      </c>
      <c r="K375" s="2">
        <v>4525300</v>
      </c>
      <c r="L375" s="2">
        <v>3482180</v>
      </c>
      <c r="M375" s="2">
        <v>7693</v>
      </c>
      <c r="N375" s="2">
        <v>7818</v>
      </c>
      <c r="O375" s="2">
        <v>110</v>
      </c>
      <c r="P375" s="2">
        <v>118</v>
      </c>
      <c r="Q375" s="3">
        <f t="shared" si="226"/>
        <v>-0.23125086962571306</v>
      </c>
      <c r="R375" s="3">
        <f t="shared" si="227"/>
        <v>-0.23125086962571306</v>
      </c>
      <c r="S375" s="3">
        <f t="shared" si="228"/>
        <v>-0.23050847457627122</v>
      </c>
      <c r="T375" s="3">
        <f t="shared" si="229"/>
        <v>-0.23050847457627122</v>
      </c>
      <c r="U375" s="3">
        <f t="shared" si="230"/>
        <v>1.6248537631613047E-2</v>
      </c>
      <c r="V375" s="3">
        <f t="shared" si="231"/>
        <v>7.2727272727272751E-2</v>
      </c>
      <c r="W375" s="3">
        <f t="shared" si="232"/>
        <v>2.8683181225554105E-2</v>
      </c>
      <c r="X375" s="3">
        <f t="shared" si="233"/>
        <v>3.9986445272788884E-2</v>
      </c>
      <c r="Y375" s="4">
        <f t="shared" si="234"/>
        <v>1.130326404723478</v>
      </c>
      <c r="Z375">
        <f t="shared" si="219"/>
        <v>0.40243623905595738</v>
      </c>
      <c r="AA375">
        <f t="shared" si="220"/>
        <v>0.41666064068262348</v>
      </c>
      <c r="AB375" s="4">
        <f t="shared" si="218"/>
        <v>1.4224401626666106</v>
      </c>
      <c r="AC375">
        <f t="shared" si="221"/>
        <v>13135</v>
      </c>
      <c r="AD375">
        <f t="shared" si="222"/>
        <v>8833</v>
      </c>
      <c r="AE375">
        <f t="shared" si="223"/>
        <v>5286</v>
      </c>
      <c r="AF375">
        <f t="shared" si="224"/>
        <v>5762</v>
      </c>
      <c r="AG375">
        <f t="shared" si="225"/>
        <v>4996</v>
      </c>
    </row>
    <row r="376" spans="3:33" x14ac:dyDescent="0.25">
      <c r="C376" t="s">
        <v>55</v>
      </c>
      <c r="D376">
        <v>4</v>
      </c>
      <c r="E376" s="2">
        <v>8833</v>
      </c>
      <c r="F376" s="2">
        <v>7294</v>
      </c>
      <c r="G376" s="2">
        <v>4239840</v>
      </c>
      <c r="H376" s="2">
        <v>3501120</v>
      </c>
      <c r="I376" s="2">
        <v>5595</v>
      </c>
      <c r="J376" s="2">
        <v>4525</v>
      </c>
      <c r="K376" s="2">
        <v>6602100</v>
      </c>
      <c r="L376" s="2">
        <v>5339500</v>
      </c>
      <c r="M376" s="2">
        <v>10744</v>
      </c>
      <c r="N376" s="2">
        <v>10406</v>
      </c>
      <c r="O376" s="2">
        <v>187</v>
      </c>
      <c r="P376" s="2">
        <v>181</v>
      </c>
      <c r="Q376" s="3">
        <f t="shared" si="226"/>
        <v>-0.17423298992414804</v>
      </c>
      <c r="R376" s="3">
        <f t="shared" si="227"/>
        <v>-0.17423298992414804</v>
      </c>
      <c r="S376" s="3">
        <f t="shared" si="228"/>
        <v>-0.19124218051831998</v>
      </c>
      <c r="T376" s="3">
        <f t="shared" si="229"/>
        <v>-0.19124218051831998</v>
      </c>
      <c r="U376" s="3">
        <f t="shared" si="230"/>
        <v>-3.1459419210722261E-2</v>
      </c>
      <c r="V376" s="3">
        <f t="shared" si="231"/>
        <v>-3.208556149732622E-2</v>
      </c>
      <c r="W376" s="3">
        <f t="shared" si="232"/>
        <v>3.3422698838248437E-2</v>
      </c>
      <c r="X376" s="3">
        <f t="shared" si="233"/>
        <v>0.04</v>
      </c>
      <c r="Y376" s="4">
        <f t="shared" si="234"/>
        <v>0.65773011617515642</v>
      </c>
      <c r="Z376">
        <f t="shared" si="219"/>
        <v>0.49531136198106335</v>
      </c>
      <c r="AA376">
        <f t="shared" si="220"/>
        <v>0.48700468683425652</v>
      </c>
      <c r="AB376" s="4">
        <f t="shared" si="218"/>
        <v>-0.83066751468068301</v>
      </c>
      <c r="AC376">
        <f t="shared" si="221"/>
        <v>21968</v>
      </c>
      <c r="AD376">
        <f t="shared" si="222"/>
        <v>16127</v>
      </c>
      <c r="AE376">
        <f t="shared" si="223"/>
        <v>10881</v>
      </c>
      <c r="AF376">
        <f t="shared" si="224"/>
        <v>10287</v>
      </c>
      <c r="AG376">
        <f t="shared" si="225"/>
        <v>4996</v>
      </c>
    </row>
    <row r="377" spans="3:33" x14ac:dyDescent="0.25">
      <c r="C377" t="s">
        <v>55</v>
      </c>
      <c r="D377">
        <v>5</v>
      </c>
      <c r="E377" s="2">
        <v>0</v>
      </c>
      <c r="F377" s="2">
        <v>0</v>
      </c>
      <c r="G377" s="2">
        <v>0</v>
      </c>
      <c r="H377" s="2">
        <v>0</v>
      </c>
      <c r="I377" s="2">
        <v>3534</v>
      </c>
      <c r="J377" s="2">
        <v>3005</v>
      </c>
      <c r="K377" s="2">
        <v>4170120</v>
      </c>
      <c r="L377" s="2">
        <v>3545900</v>
      </c>
      <c r="M377" s="2">
        <v>7082</v>
      </c>
      <c r="N377" s="2">
        <v>7259</v>
      </c>
      <c r="O377" s="2">
        <v>128</v>
      </c>
      <c r="P377" s="2">
        <v>142</v>
      </c>
      <c r="Q377" s="3">
        <f t="shared" si="226"/>
        <v>0</v>
      </c>
      <c r="R377" s="3">
        <f t="shared" si="227"/>
        <v>0</v>
      </c>
      <c r="S377" s="3">
        <f t="shared" si="228"/>
        <v>-0.1496887379739672</v>
      </c>
      <c r="T377" s="3">
        <f t="shared" si="229"/>
        <v>-0.1496887379739672</v>
      </c>
      <c r="U377" s="3">
        <f t="shared" si="230"/>
        <v>2.4992939847500617E-2</v>
      </c>
      <c r="V377" s="3">
        <f t="shared" si="231"/>
        <v>0.109375</v>
      </c>
      <c r="W377" s="3">
        <f t="shared" si="232"/>
        <v>3.6219581211092249E-2</v>
      </c>
      <c r="X377" s="3">
        <f t="shared" si="233"/>
        <v>4.7254575707154745E-2</v>
      </c>
      <c r="Y377" s="4">
        <f t="shared" si="234"/>
        <v>1.1034994496062496</v>
      </c>
      <c r="Z377">
        <f t="shared" si="219"/>
        <v>0.65618171886380194</v>
      </c>
      <c r="AA377">
        <f t="shared" si="220"/>
        <v>0.62926667613501874</v>
      </c>
      <c r="AB377" s="4">
        <f t="shared" si="218"/>
        <v>-2.6915042728783201</v>
      </c>
      <c r="AC377">
        <f t="shared" si="221"/>
        <v>21968</v>
      </c>
      <c r="AD377">
        <f t="shared" si="222"/>
        <v>16127</v>
      </c>
      <c r="AE377">
        <f t="shared" si="223"/>
        <v>14415</v>
      </c>
      <c r="AF377">
        <f t="shared" si="224"/>
        <v>13292</v>
      </c>
      <c r="AG377">
        <f t="shared" si="225"/>
        <v>4996</v>
      </c>
    </row>
    <row r="378" spans="3:33" x14ac:dyDescent="0.25">
      <c r="C378" t="s">
        <v>55</v>
      </c>
      <c r="D378">
        <v>6</v>
      </c>
      <c r="E378" s="2">
        <v>0</v>
      </c>
      <c r="F378" s="2">
        <v>0</v>
      </c>
      <c r="G378" s="2">
        <v>0</v>
      </c>
      <c r="H378" s="2">
        <v>0</v>
      </c>
      <c r="I378" s="2">
        <v>2639</v>
      </c>
      <c r="J378" s="2">
        <v>2301</v>
      </c>
      <c r="K378" s="2">
        <v>3114020</v>
      </c>
      <c r="L378" s="2">
        <v>2715180</v>
      </c>
      <c r="M378" s="2">
        <v>4352</v>
      </c>
      <c r="N378" s="2">
        <v>4864</v>
      </c>
      <c r="O378" s="2">
        <v>91</v>
      </c>
      <c r="P378" s="2">
        <v>94</v>
      </c>
      <c r="Q378" s="3">
        <f t="shared" si="226"/>
        <v>0</v>
      </c>
      <c r="R378" s="3">
        <f t="shared" si="227"/>
        <v>0</v>
      </c>
      <c r="S378" s="3">
        <f t="shared" si="228"/>
        <v>-0.1280788177339901</v>
      </c>
      <c r="T378" s="3">
        <f t="shared" si="229"/>
        <v>-0.1280788177339901</v>
      </c>
      <c r="U378" s="3">
        <f t="shared" si="230"/>
        <v>0.11764705882352944</v>
      </c>
      <c r="V378" s="3">
        <f t="shared" si="231"/>
        <v>3.2967032967033072E-2</v>
      </c>
      <c r="W378" s="3">
        <f t="shared" si="232"/>
        <v>3.4482758620689655E-2</v>
      </c>
      <c r="X378" s="3">
        <f t="shared" si="233"/>
        <v>4.0851803563667972E-2</v>
      </c>
      <c r="Y378" s="4">
        <f t="shared" si="234"/>
        <v>0.6369044942978318</v>
      </c>
      <c r="Z378">
        <f t="shared" si="219"/>
        <v>0.77631099781500368</v>
      </c>
      <c r="AA378">
        <f t="shared" si="220"/>
        <v>0.73820006627846424</v>
      </c>
      <c r="AB378" s="4">
        <f t="shared" si="218"/>
        <v>-3.8110931536539439</v>
      </c>
      <c r="AC378">
        <f t="shared" si="221"/>
        <v>21968</v>
      </c>
      <c r="AD378">
        <f t="shared" si="222"/>
        <v>16127</v>
      </c>
      <c r="AE378">
        <f t="shared" si="223"/>
        <v>17054</v>
      </c>
      <c r="AF378">
        <f t="shared" si="224"/>
        <v>15593</v>
      </c>
      <c r="AG378">
        <f t="shared" si="225"/>
        <v>4996</v>
      </c>
    </row>
    <row r="379" spans="3:33" x14ac:dyDescent="0.25">
      <c r="C379" t="s">
        <v>55</v>
      </c>
      <c r="D379">
        <v>7</v>
      </c>
      <c r="E379" s="2">
        <v>0</v>
      </c>
      <c r="F379" s="2">
        <v>0</v>
      </c>
      <c r="G379" s="2">
        <v>0</v>
      </c>
      <c r="H379" s="2">
        <v>0</v>
      </c>
      <c r="I379" s="2">
        <v>1637</v>
      </c>
      <c r="J379" s="2">
        <v>1372</v>
      </c>
      <c r="K379" s="2">
        <v>1931660</v>
      </c>
      <c r="L379" s="2">
        <v>1618960</v>
      </c>
      <c r="M379" s="2">
        <v>2648</v>
      </c>
      <c r="N379" s="2">
        <v>3421</v>
      </c>
      <c r="O379" s="2">
        <v>67</v>
      </c>
      <c r="P379" s="2">
        <v>71</v>
      </c>
      <c r="Q379" s="3">
        <f t="shared" si="226"/>
        <v>0</v>
      </c>
      <c r="R379" s="3">
        <f t="shared" si="227"/>
        <v>0</v>
      </c>
      <c r="S379" s="3">
        <f t="shared" si="228"/>
        <v>-0.16188149053145995</v>
      </c>
      <c r="T379" s="3">
        <f t="shared" si="229"/>
        <v>-0.16188149053145995</v>
      </c>
      <c r="U379" s="3">
        <f t="shared" si="230"/>
        <v>0.29191842900302123</v>
      </c>
      <c r="V379" s="3">
        <f t="shared" si="231"/>
        <v>5.9701492537313383E-2</v>
      </c>
      <c r="W379" s="3">
        <f t="shared" si="232"/>
        <v>4.092852779474649E-2</v>
      </c>
      <c r="X379" s="3">
        <f t="shared" si="233"/>
        <v>5.1749271137026237E-2</v>
      </c>
      <c r="Y379" s="4">
        <f t="shared" si="234"/>
        <v>1.0820743342279746</v>
      </c>
      <c r="Z379">
        <f t="shared" si="219"/>
        <v>0.85082847778587034</v>
      </c>
      <c r="AA379">
        <f t="shared" si="220"/>
        <v>0.80315296122709845</v>
      </c>
      <c r="AB379" s="4">
        <f t="shared" si="218"/>
        <v>-4.7675516558771891</v>
      </c>
      <c r="AC379">
        <f t="shared" si="221"/>
        <v>21968</v>
      </c>
      <c r="AD379">
        <f t="shared" si="222"/>
        <v>16127</v>
      </c>
      <c r="AE379">
        <f t="shared" si="223"/>
        <v>18691</v>
      </c>
      <c r="AF379">
        <f t="shared" si="224"/>
        <v>16965</v>
      </c>
      <c r="AG379">
        <f t="shared" si="225"/>
        <v>4996</v>
      </c>
    </row>
    <row r="380" spans="3:33" x14ac:dyDescent="0.25">
      <c r="C380" t="s">
        <v>55</v>
      </c>
      <c r="D380">
        <v>8</v>
      </c>
      <c r="E380" s="2">
        <v>10702</v>
      </c>
      <c r="F380" s="2">
        <v>6991</v>
      </c>
      <c r="G380" s="2">
        <v>5136960</v>
      </c>
      <c r="H380" s="2">
        <v>3355680</v>
      </c>
      <c r="I380" s="2">
        <v>3832</v>
      </c>
      <c r="J380" s="2">
        <v>2620</v>
      </c>
      <c r="K380" s="2">
        <v>4521760</v>
      </c>
      <c r="L380" s="2">
        <v>3091600</v>
      </c>
      <c r="M380" s="2">
        <v>9371</v>
      </c>
      <c r="N380" s="2">
        <v>7694</v>
      </c>
      <c r="O380" s="2">
        <v>147</v>
      </c>
      <c r="P380" s="2">
        <v>98</v>
      </c>
      <c r="Q380" s="3">
        <f t="shared" si="226"/>
        <v>-0.34675761539899086</v>
      </c>
      <c r="R380" s="3">
        <f t="shared" si="227"/>
        <v>-0.34675761539899086</v>
      </c>
      <c r="S380" s="3">
        <f t="shared" si="228"/>
        <v>-0.31628392484342382</v>
      </c>
      <c r="T380" s="3">
        <f t="shared" si="229"/>
        <v>-0.31628392484342382</v>
      </c>
      <c r="U380" s="3">
        <f t="shared" si="230"/>
        <v>-0.17895635471134352</v>
      </c>
      <c r="V380" s="3">
        <f t="shared" si="231"/>
        <v>-0.33333333333333337</v>
      </c>
      <c r="W380" s="3">
        <f t="shared" si="232"/>
        <v>3.836116910229645E-2</v>
      </c>
      <c r="X380" s="3">
        <f t="shared" si="233"/>
        <v>3.7404580152671757E-2</v>
      </c>
      <c r="Y380" s="4">
        <f t="shared" si="234"/>
        <v>-9.5658894962469265E-2</v>
      </c>
      <c r="Z380">
        <f t="shared" si="219"/>
        <v>0.68940924395469849</v>
      </c>
      <c r="AA380">
        <f t="shared" si="220"/>
        <v>0.69662801451234257</v>
      </c>
      <c r="AB380" s="4">
        <f t="shared" si="218"/>
        <v>0.7218770557644083</v>
      </c>
      <c r="AC380">
        <f t="shared" si="221"/>
        <v>32670</v>
      </c>
      <c r="AD380">
        <f t="shared" si="222"/>
        <v>23118</v>
      </c>
      <c r="AE380">
        <f t="shared" si="223"/>
        <v>22523</v>
      </c>
      <c r="AF380">
        <f t="shared" si="224"/>
        <v>19585</v>
      </c>
      <c r="AG380">
        <f t="shared" si="225"/>
        <v>4996</v>
      </c>
    </row>
    <row r="381" spans="3:33" x14ac:dyDescent="0.25">
      <c r="C381" t="s">
        <v>55</v>
      </c>
      <c r="D381">
        <v>9</v>
      </c>
      <c r="E381" s="2">
        <v>8052</v>
      </c>
      <c r="F381" s="2">
        <v>6620</v>
      </c>
      <c r="G381" s="2">
        <v>3864960</v>
      </c>
      <c r="H381" s="2">
        <v>3177600</v>
      </c>
      <c r="I381" s="2">
        <v>4852</v>
      </c>
      <c r="J381" s="2">
        <v>4340</v>
      </c>
      <c r="K381" s="2">
        <v>5725360</v>
      </c>
      <c r="L381" s="2">
        <v>5121200</v>
      </c>
      <c r="M381" s="2">
        <v>12353</v>
      </c>
      <c r="N381" s="2">
        <v>9827</v>
      </c>
      <c r="O381" s="2">
        <v>218</v>
      </c>
      <c r="P381" s="2">
        <v>147</v>
      </c>
      <c r="Q381" s="3">
        <f t="shared" si="226"/>
        <v>-0.17784401390958771</v>
      </c>
      <c r="R381" s="3">
        <f t="shared" si="227"/>
        <v>-0.17784401390958771</v>
      </c>
      <c r="S381" s="3">
        <f t="shared" si="228"/>
        <v>-0.10552349546578732</v>
      </c>
      <c r="T381" s="3">
        <f t="shared" si="229"/>
        <v>-0.10552349546578732</v>
      </c>
      <c r="U381" s="3">
        <f t="shared" si="230"/>
        <v>-0.20448474054885457</v>
      </c>
      <c r="V381" s="3">
        <f t="shared" si="231"/>
        <v>-0.32568807339449546</v>
      </c>
      <c r="W381" s="3">
        <f t="shared" si="232"/>
        <v>4.4929925803792251E-2</v>
      </c>
      <c r="X381" s="3">
        <f t="shared" si="233"/>
        <v>3.3870967741935487E-2</v>
      </c>
      <c r="Y381" s="4">
        <f t="shared" si="234"/>
        <v>-1.1058958061856763</v>
      </c>
      <c r="Z381">
        <f t="shared" si="219"/>
        <v>0.67224104906438775</v>
      </c>
      <c r="AA381">
        <f t="shared" si="220"/>
        <v>0.68880635688374503</v>
      </c>
      <c r="AB381" s="4">
        <f t="shared" si="218"/>
        <v>1.6565307819357278</v>
      </c>
      <c r="AC381">
        <f t="shared" si="221"/>
        <v>40722</v>
      </c>
      <c r="AD381">
        <f t="shared" si="222"/>
        <v>29738</v>
      </c>
      <c r="AE381">
        <f t="shared" si="223"/>
        <v>27375</v>
      </c>
      <c r="AF381">
        <f t="shared" si="224"/>
        <v>23925</v>
      </c>
      <c r="AG381">
        <f t="shared" si="225"/>
        <v>4996</v>
      </c>
    </row>
    <row r="382" spans="3:33" x14ac:dyDescent="0.25">
      <c r="C382" t="s">
        <v>55</v>
      </c>
      <c r="D382">
        <v>10</v>
      </c>
      <c r="E382" s="2">
        <v>7865</v>
      </c>
      <c r="F382" s="2">
        <v>3455</v>
      </c>
      <c r="G382" s="2">
        <v>3775200</v>
      </c>
      <c r="H382" s="2">
        <v>1658400</v>
      </c>
      <c r="I382" s="2">
        <v>6321</v>
      </c>
      <c r="J382" s="2">
        <v>4103</v>
      </c>
      <c r="K382" s="2">
        <v>7458780</v>
      </c>
      <c r="L382" s="2">
        <v>4841540</v>
      </c>
      <c r="M382" s="2">
        <v>13600</v>
      </c>
      <c r="N382" s="2">
        <v>9026</v>
      </c>
      <c r="O382" s="2">
        <v>297</v>
      </c>
      <c r="P382" s="2">
        <v>153</v>
      </c>
      <c r="Q382" s="3">
        <f t="shared" si="226"/>
        <v>-0.56071201525746983</v>
      </c>
      <c r="R382" s="3">
        <f t="shared" si="227"/>
        <v>-0.56071201525746983</v>
      </c>
      <c r="S382" s="3">
        <f t="shared" si="228"/>
        <v>-0.35089384591045725</v>
      </c>
      <c r="T382" s="3">
        <f t="shared" si="229"/>
        <v>-0.35089384591045725</v>
      </c>
      <c r="U382" s="3">
        <f t="shared" si="230"/>
        <v>-0.33632352941176469</v>
      </c>
      <c r="V382" s="3">
        <f t="shared" si="231"/>
        <v>-0.48484848484848486</v>
      </c>
      <c r="W382" s="3">
        <f t="shared" si="232"/>
        <v>4.6986236355007122E-2</v>
      </c>
      <c r="X382" s="3">
        <f t="shared" si="233"/>
        <v>3.7289787960029248E-2</v>
      </c>
      <c r="Y382" s="4">
        <f t="shared" si="234"/>
        <v>-0.96964483949778735</v>
      </c>
      <c r="Z382">
        <f t="shared" si="219"/>
        <v>0.69351884248873152</v>
      </c>
      <c r="AA382">
        <f t="shared" si="220"/>
        <v>0.73392861818848365</v>
      </c>
      <c r="AB382" s="4">
        <f t="shared" si="218"/>
        <v>4.0409775699752126</v>
      </c>
      <c r="AC382">
        <f t="shared" si="221"/>
        <v>48587</v>
      </c>
      <c r="AD382">
        <f t="shared" si="222"/>
        <v>33193</v>
      </c>
      <c r="AE382">
        <f t="shared" si="223"/>
        <v>33696</v>
      </c>
      <c r="AF382">
        <f t="shared" si="224"/>
        <v>28028</v>
      </c>
      <c r="AG382">
        <f t="shared" si="225"/>
        <v>4996</v>
      </c>
    </row>
    <row r="383" spans="3:33" x14ac:dyDescent="0.25">
      <c r="C383" t="s">
        <v>55</v>
      </c>
      <c r="D383">
        <v>11</v>
      </c>
      <c r="E383" s="2">
        <v>0</v>
      </c>
      <c r="F383" s="2">
        <v>0</v>
      </c>
      <c r="G383" s="2">
        <v>0</v>
      </c>
      <c r="H383" s="2">
        <v>0</v>
      </c>
      <c r="I383" s="2">
        <v>4801</v>
      </c>
      <c r="J383" s="2">
        <v>3022</v>
      </c>
      <c r="K383" s="2">
        <v>5665180</v>
      </c>
      <c r="L383" s="2">
        <v>3565960</v>
      </c>
      <c r="M383" s="2">
        <v>8581</v>
      </c>
      <c r="N383" s="2">
        <v>5894</v>
      </c>
      <c r="O383" s="2">
        <v>218</v>
      </c>
      <c r="P383" s="2">
        <v>110</v>
      </c>
      <c r="Q383" s="3">
        <f t="shared" si="226"/>
        <v>0</v>
      </c>
      <c r="R383" s="3">
        <f t="shared" si="227"/>
        <v>0</v>
      </c>
      <c r="S383" s="3">
        <f t="shared" si="228"/>
        <v>-0.37054780254113728</v>
      </c>
      <c r="T383" s="3">
        <f t="shared" si="229"/>
        <v>-0.37054780254113728</v>
      </c>
      <c r="U383" s="3">
        <f t="shared" si="230"/>
        <v>-0.31313366740473136</v>
      </c>
      <c r="V383" s="3">
        <f t="shared" si="231"/>
        <v>-0.49541284403669728</v>
      </c>
      <c r="W383" s="3">
        <f t="shared" si="232"/>
        <v>4.5407206831910019E-2</v>
      </c>
      <c r="X383" s="3">
        <f t="shared" si="233"/>
        <v>3.6399735274652546E-2</v>
      </c>
      <c r="Y383" s="4">
        <f t="shared" si="234"/>
        <v>-0.90074715572574726</v>
      </c>
      <c r="Z383">
        <f t="shared" si="219"/>
        <v>0.79233128203017267</v>
      </c>
      <c r="AA383">
        <f t="shared" si="220"/>
        <v>0.81306135274555502</v>
      </c>
      <c r="AB383" s="4">
        <f t="shared" si="218"/>
        <v>2.0730070715382354</v>
      </c>
      <c r="AC383">
        <f t="shared" si="221"/>
        <v>48587</v>
      </c>
      <c r="AD383">
        <f t="shared" si="222"/>
        <v>33193</v>
      </c>
      <c r="AE383">
        <f t="shared" si="223"/>
        <v>38497</v>
      </c>
      <c r="AF383">
        <f t="shared" si="224"/>
        <v>31050</v>
      </c>
      <c r="AG383">
        <f t="shared" si="225"/>
        <v>4996</v>
      </c>
    </row>
    <row r="384" spans="3:33" x14ac:dyDescent="0.25">
      <c r="C384" t="s">
        <v>55</v>
      </c>
      <c r="D384">
        <v>12</v>
      </c>
      <c r="E384" s="2">
        <v>0</v>
      </c>
      <c r="F384" s="2">
        <v>0</v>
      </c>
      <c r="G384" s="2">
        <v>0</v>
      </c>
      <c r="H384" s="2">
        <v>0</v>
      </c>
      <c r="I384" s="2">
        <v>3402</v>
      </c>
      <c r="J384" s="2">
        <v>1782</v>
      </c>
      <c r="K384" s="2">
        <v>4014360</v>
      </c>
      <c r="L384" s="2">
        <v>2102760</v>
      </c>
      <c r="M384" s="2">
        <v>4996</v>
      </c>
      <c r="N384" s="2">
        <v>4035</v>
      </c>
      <c r="O384" s="2">
        <v>183</v>
      </c>
      <c r="P384" s="2">
        <v>77</v>
      </c>
      <c r="Q384" s="3">
        <f t="shared" si="226"/>
        <v>0</v>
      </c>
      <c r="R384" s="3">
        <f t="shared" si="227"/>
        <v>0</v>
      </c>
      <c r="S384" s="3">
        <f t="shared" si="228"/>
        <v>-0.47619047619047616</v>
      </c>
      <c r="T384" s="3">
        <f t="shared" si="229"/>
        <v>-0.47619047619047616</v>
      </c>
      <c r="U384" s="3">
        <f t="shared" si="230"/>
        <v>-0.19235388310648516</v>
      </c>
      <c r="V384" s="3">
        <f t="shared" si="231"/>
        <v>-0.57923497267759561</v>
      </c>
      <c r="W384" s="3">
        <f t="shared" si="232"/>
        <v>5.3791887125220456E-2</v>
      </c>
      <c r="X384" s="3">
        <f t="shared" si="233"/>
        <v>4.3209876543209874E-2</v>
      </c>
      <c r="Y384" s="4">
        <f t="shared" si="234"/>
        <v>-1.0582010582010581</v>
      </c>
      <c r="Z384">
        <f t="shared" si="219"/>
        <v>0.86235001131990041</v>
      </c>
      <c r="AA384">
        <f t="shared" si="220"/>
        <v>0.8597240042944303</v>
      </c>
      <c r="AB384" s="4">
        <f t="shared" si="218"/>
        <v>-0.26260070254701118</v>
      </c>
      <c r="AC384">
        <f t="shared" si="221"/>
        <v>48587</v>
      </c>
      <c r="AD384">
        <f t="shared" si="222"/>
        <v>33193</v>
      </c>
      <c r="AE384">
        <f t="shared" si="223"/>
        <v>41899</v>
      </c>
      <c r="AF384">
        <f t="shared" si="224"/>
        <v>32832</v>
      </c>
      <c r="AG384">
        <f t="shared" si="225"/>
        <v>4996</v>
      </c>
    </row>
    <row r="385" spans="3:33" x14ac:dyDescent="0.25">
      <c r="C385" t="s">
        <v>56</v>
      </c>
      <c r="D385">
        <v>1</v>
      </c>
      <c r="E385" s="2"/>
      <c r="F385" s="2">
        <v>0</v>
      </c>
      <c r="G385" s="2"/>
      <c r="H385" s="2">
        <v>0</v>
      </c>
      <c r="I385" s="2"/>
      <c r="J385" s="2">
        <v>0</v>
      </c>
      <c r="K385" s="2"/>
      <c r="L385" s="2">
        <v>0</v>
      </c>
      <c r="M385" s="2"/>
      <c r="N385" s="2">
        <v>0</v>
      </c>
      <c r="O385" s="2"/>
      <c r="P385" s="2">
        <v>0</v>
      </c>
      <c r="Q385" s="3">
        <f t="shared" si="226"/>
        <v>0</v>
      </c>
      <c r="R385" s="3">
        <f t="shared" si="227"/>
        <v>0</v>
      </c>
      <c r="S385" s="3">
        <f t="shared" si="228"/>
        <v>0</v>
      </c>
      <c r="T385" s="3">
        <f t="shared" si="229"/>
        <v>0</v>
      </c>
      <c r="U385" s="3">
        <f t="shared" si="230"/>
        <v>0</v>
      </c>
      <c r="V385" s="3">
        <f t="shared" si="231"/>
        <v>0</v>
      </c>
      <c r="W385" s="3">
        <f t="shared" si="232"/>
        <v>0</v>
      </c>
      <c r="X385" s="3">
        <f t="shared" si="233"/>
        <v>0</v>
      </c>
      <c r="Y385" s="4">
        <f t="shared" si="234"/>
        <v>0</v>
      </c>
      <c r="Z385">
        <f t="shared" si="219"/>
        <v>0</v>
      </c>
      <c r="AA385">
        <f t="shared" si="220"/>
        <v>0</v>
      </c>
      <c r="AB385" s="4">
        <f t="shared" si="218"/>
        <v>0</v>
      </c>
      <c r="AC385">
        <f t="shared" si="221"/>
        <v>0</v>
      </c>
      <c r="AD385">
        <f t="shared" si="222"/>
        <v>0</v>
      </c>
      <c r="AE385">
        <f t="shared" si="223"/>
        <v>0</v>
      </c>
      <c r="AF385">
        <f t="shared" si="224"/>
        <v>0</v>
      </c>
      <c r="AG385">
        <f t="shared" si="225"/>
        <v>0</v>
      </c>
    </row>
    <row r="386" spans="3:33" x14ac:dyDescent="0.25">
      <c r="C386" t="s">
        <v>56</v>
      </c>
      <c r="D386">
        <v>2</v>
      </c>
      <c r="E386" s="2"/>
      <c r="F386" s="2">
        <v>2315</v>
      </c>
      <c r="G386" s="2"/>
      <c r="H386" s="2">
        <v>1389000</v>
      </c>
      <c r="I386" s="2"/>
      <c r="J386" s="2">
        <v>781</v>
      </c>
      <c r="K386" s="2"/>
      <c r="L386" s="2">
        <v>1171500</v>
      </c>
      <c r="M386" s="2"/>
      <c r="N386" s="2">
        <v>1516</v>
      </c>
      <c r="O386" s="2"/>
      <c r="P386" s="2">
        <v>18</v>
      </c>
      <c r="Q386" s="3">
        <f t="shared" si="226"/>
        <v>0</v>
      </c>
      <c r="R386" s="3">
        <f t="shared" si="227"/>
        <v>0</v>
      </c>
      <c r="S386" s="3">
        <f t="shared" si="228"/>
        <v>0</v>
      </c>
      <c r="T386" s="3">
        <f t="shared" si="229"/>
        <v>0</v>
      </c>
      <c r="U386" s="3">
        <f t="shared" si="230"/>
        <v>0</v>
      </c>
      <c r="V386" s="3">
        <f t="shared" si="231"/>
        <v>0</v>
      </c>
      <c r="W386" s="3">
        <f t="shared" si="232"/>
        <v>0</v>
      </c>
      <c r="X386" s="3">
        <f t="shared" si="233"/>
        <v>2.3047375160051217E-2</v>
      </c>
      <c r="Y386" s="4">
        <f t="shared" si="234"/>
        <v>2.3047375160051216</v>
      </c>
      <c r="Z386">
        <f t="shared" si="219"/>
        <v>0</v>
      </c>
      <c r="AA386">
        <f t="shared" si="220"/>
        <v>0.33736501079913606</v>
      </c>
      <c r="AB386" s="4">
        <f t="shared" si="218"/>
        <v>33.736501079913609</v>
      </c>
      <c r="AC386">
        <f t="shared" si="221"/>
        <v>0</v>
      </c>
      <c r="AD386">
        <f t="shared" si="222"/>
        <v>2315</v>
      </c>
      <c r="AE386">
        <f t="shared" si="223"/>
        <v>0</v>
      </c>
      <c r="AF386">
        <f t="shared" si="224"/>
        <v>781</v>
      </c>
      <c r="AG386">
        <f t="shared" si="225"/>
        <v>0</v>
      </c>
    </row>
    <row r="387" spans="3:33" x14ac:dyDescent="0.25">
      <c r="C387" t="s">
        <v>56</v>
      </c>
      <c r="D387">
        <v>3</v>
      </c>
      <c r="E387" s="2"/>
      <c r="F387" s="2">
        <v>1586</v>
      </c>
      <c r="G387" s="2"/>
      <c r="H387" s="2">
        <v>951600</v>
      </c>
      <c r="I387" s="2"/>
      <c r="J387" s="2">
        <v>1072</v>
      </c>
      <c r="K387" s="2"/>
      <c r="L387" s="2">
        <v>1608000</v>
      </c>
      <c r="M387" s="2"/>
      <c r="N387" s="2">
        <v>2000</v>
      </c>
      <c r="O387" s="2"/>
      <c r="P387" s="2">
        <v>30</v>
      </c>
      <c r="Q387" s="3">
        <f t="shared" si="226"/>
        <v>0</v>
      </c>
      <c r="R387" s="3">
        <f t="shared" si="227"/>
        <v>0</v>
      </c>
      <c r="S387" s="3">
        <f t="shared" si="228"/>
        <v>0</v>
      </c>
      <c r="T387" s="3">
        <f t="shared" si="229"/>
        <v>0</v>
      </c>
      <c r="U387" s="3">
        <f t="shared" si="230"/>
        <v>0</v>
      </c>
      <c r="V387" s="3">
        <f t="shared" si="231"/>
        <v>0</v>
      </c>
      <c r="W387" s="3">
        <f t="shared" si="232"/>
        <v>0</v>
      </c>
      <c r="X387" s="3">
        <f t="shared" si="233"/>
        <v>2.7985074626865673E-2</v>
      </c>
      <c r="Y387" s="4">
        <f t="shared" si="234"/>
        <v>2.7985074626865671</v>
      </c>
      <c r="Z387">
        <f t="shared" si="219"/>
        <v>0</v>
      </c>
      <c r="AA387">
        <f t="shared" si="220"/>
        <v>0.47500640861317611</v>
      </c>
      <c r="AB387" s="4">
        <f t="shared" si="218"/>
        <v>47.500640861317613</v>
      </c>
      <c r="AC387">
        <f t="shared" si="221"/>
        <v>0</v>
      </c>
      <c r="AD387">
        <f t="shared" si="222"/>
        <v>3901</v>
      </c>
      <c r="AE387">
        <f t="shared" si="223"/>
        <v>0</v>
      </c>
      <c r="AF387">
        <f t="shared" si="224"/>
        <v>1853</v>
      </c>
      <c r="AG387">
        <f t="shared" si="225"/>
        <v>0</v>
      </c>
    </row>
    <row r="388" spans="3:33" x14ac:dyDescent="0.25">
      <c r="C388" t="s">
        <v>56</v>
      </c>
      <c r="D388">
        <v>4</v>
      </c>
      <c r="E388" s="2"/>
      <c r="F388" s="2">
        <v>3833</v>
      </c>
      <c r="G388" s="2"/>
      <c r="H388" s="2">
        <v>2299800</v>
      </c>
      <c r="I388" s="2"/>
      <c r="J388" s="2">
        <v>2195</v>
      </c>
      <c r="K388" s="2"/>
      <c r="L388" s="2">
        <v>3292500</v>
      </c>
      <c r="M388" s="2"/>
      <c r="N388" s="2">
        <v>3575</v>
      </c>
      <c r="O388" s="2"/>
      <c r="P388" s="2">
        <v>63</v>
      </c>
      <c r="Q388" s="3">
        <f t="shared" si="226"/>
        <v>0</v>
      </c>
      <c r="R388" s="3">
        <f t="shared" si="227"/>
        <v>0</v>
      </c>
      <c r="S388" s="3">
        <f t="shared" si="228"/>
        <v>0</v>
      </c>
      <c r="T388" s="3">
        <f t="shared" si="229"/>
        <v>0</v>
      </c>
      <c r="U388" s="3">
        <f t="shared" si="230"/>
        <v>0</v>
      </c>
      <c r="V388" s="3">
        <f t="shared" si="231"/>
        <v>0</v>
      </c>
      <c r="W388" s="3">
        <f t="shared" si="232"/>
        <v>0</v>
      </c>
      <c r="X388" s="3">
        <f t="shared" si="233"/>
        <v>2.8701594533029614E-2</v>
      </c>
      <c r="Y388" s="4">
        <f t="shared" si="234"/>
        <v>2.8701594533029615</v>
      </c>
      <c r="Z388">
        <f t="shared" si="219"/>
        <v>0</v>
      </c>
      <c r="AA388">
        <f t="shared" si="220"/>
        <v>0.52340315490043965</v>
      </c>
      <c r="AB388" s="4">
        <f t="shared" si="218"/>
        <v>52.340315490043963</v>
      </c>
      <c r="AC388">
        <f t="shared" si="221"/>
        <v>0</v>
      </c>
      <c r="AD388">
        <f t="shared" si="222"/>
        <v>7734</v>
      </c>
      <c r="AE388">
        <f t="shared" si="223"/>
        <v>0</v>
      </c>
      <c r="AF388">
        <f t="shared" si="224"/>
        <v>4048</v>
      </c>
      <c r="AG388">
        <f t="shared" si="225"/>
        <v>0</v>
      </c>
    </row>
    <row r="389" spans="3:33" x14ac:dyDescent="0.25">
      <c r="C389" t="s">
        <v>56</v>
      </c>
      <c r="D389">
        <v>5</v>
      </c>
      <c r="E389" s="2"/>
      <c r="F389" s="2">
        <v>0</v>
      </c>
      <c r="G389" s="2"/>
      <c r="H389" s="2">
        <v>0</v>
      </c>
      <c r="I389" s="2"/>
      <c r="J389" s="2">
        <v>1557</v>
      </c>
      <c r="K389" s="2"/>
      <c r="L389" s="2">
        <v>2335500</v>
      </c>
      <c r="M389" s="2"/>
      <c r="N389" s="2">
        <v>1983</v>
      </c>
      <c r="O389" s="2"/>
      <c r="P389" s="2">
        <v>35</v>
      </c>
      <c r="Q389" s="3">
        <f t="shared" si="226"/>
        <v>0</v>
      </c>
      <c r="R389" s="3">
        <f t="shared" si="227"/>
        <v>0</v>
      </c>
      <c r="S389" s="3">
        <f t="shared" si="228"/>
        <v>0</v>
      </c>
      <c r="T389" s="3">
        <f t="shared" si="229"/>
        <v>0</v>
      </c>
      <c r="U389" s="3">
        <f t="shared" si="230"/>
        <v>0</v>
      </c>
      <c r="V389" s="3">
        <f t="shared" si="231"/>
        <v>0</v>
      </c>
      <c r="W389" s="3">
        <f t="shared" si="232"/>
        <v>0</v>
      </c>
      <c r="X389" s="3">
        <f t="shared" si="233"/>
        <v>2.2479126525369299E-2</v>
      </c>
      <c r="Y389" s="4">
        <f t="shared" si="234"/>
        <v>2.2479126525369297</v>
      </c>
      <c r="Z389">
        <f t="shared" si="219"/>
        <v>0</v>
      </c>
      <c r="AA389">
        <f t="shared" si="220"/>
        <v>0.72472200672355835</v>
      </c>
      <c r="AB389" s="4">
        <f t="shared" si="218"/>
        <v>72.472200672355839</v>
      </c>
      <c r="AC389">
        <f t="shared" si="221"/>
        <v>0</v>
      </c>
      <c r="AD389">
        <f t="shared" si="222"/>
        <v>7734</v>
      </c>
      <c r="AE389">
        <f t="shared" si="223"/>
        <v>0</v>
      </c>
      <c r="AF389">
        <f t="shared" si="224"/>
        <v>5605</v>
      </c>
      <c r="AG389">
        <f t="shared" si="225"/>
        <v>0</v>
      </c>
    </row>
    <row r="390" spans="3:33" x14ac:dyDescent="0.25">
      <c r="C390" t="s">
        <v>56</v>
      </c>
      <c r="D390">
        <v>6</v>
      </c>
      <c r="E390" s="2"/>
      <c r="F390" s="2">
        <v>0</v>
      </c>
      <c r="G390" s="2"/>
      <c r="H390" s="2">
        <v>0</v>
      </c>
      <c r="I390" s="2"/>
      <c r="J390" s="2">
        <v>973</v>
      </c>
      <c r="K390" s="2"/>
      <c r="L390" s="2">
        <v>1459500</v>
      </c>
      <c r="M390" s="2"/>
      <c r="N390" s="2">
        <v>979</v>
      </c>
      <c r="O390" s="2"/>
      <c r="P390" s="2">
        <v>31</v>
      </c>
      <c r="Q390" s="3">
        <f t="shared" si="226"/>
        <v>0</v>
      </c>
      <c r="R390" s="3">
        <f t="shared" si="227"/>
        <v>0</v>
      </c>
      <c r="S390" s="3">
        <f t="shared" si="228"/>
        <v>0</v>
      </c>
      <c r="T390" s="3">
        <f t="shared" si="229"/>
        <v>0</v>
      </c>
      <c r="U390" s="3">
        <f t="shared" si="230"/>
        <v>0</v>
      </c>
      <c r="V390" s="3">
        <f t="shared" si="231"/>
        <v>0</v>
      </c>
      <c r="W390" s="3">
        <f t="shared" si="232"/>
        <v>0</v>
      </c>
      <c r="X390" s="3">
        <f t="shared" si="233"/>
        <v>3.1860226104830421E-2</v>
      </c>
      <c r="Y390" s="4">
        <f t="shared" si="234"/>
        <v>3.1860226104830422</v>
      </c>
      <c r="Z390">
        <f t="shared" si="219"/>
        <v>0</v>
      </c>
      <c r="AA390">
        <f t="shared" si="220"/>
        <v>0.85053012671321437</v>
      </c>
      <c r="AB390" s="4">
        <f t="shared" si="218"/>
        <v>85.05301267132144</v>
      </c>
      <c r="AC390">
        <f t="shared" si="221"/>
        <v>0</v>
      </c>
      <c r="AD390">
        <f t="shared" si="222"/>
        <v>7734</v>
      </c>
      <c r="AE390">
        <f t="shared" si="223"/>
        <v>0</v>
      </c>
      <c r="AF390">
        <f t="shared" si="224"/>
        <v>6578</v>
      </c>
      <c r="AG390">
        <f t="shared" si="225"/>
        <v>0</v>
      </c>
    </row>
    <row r="391" spans="3:33" x14ac:dyDescent="0.25">
      <c r="C391" t="s">
        <v>56</v>
      </c>
      <c r="D391">
        <v>7</v>
      </c>
      <c r="E391" s="2"/>
      <c r="F391" s="2">
        <v>0</v>
      </c>
      <c r="G391" s="2"/>
      <c r="H391" s="2">
        <v>0</v>
      </c>
      <c r="I391" s="2"/>
      <c r="J391" s="2">
        <v>427</v>
      </c>
      <c r="K391" s="2"/>
      <c r="L391" s="2">
        <v>640500</v>
      </c>
      <c r="M391" s="2"/>
      <c r="N391" s="2">
        <v>538</v>
      </c>
      <c r="O391" s="2"/>
      <c r="P391" s="2">
        <v>14</v>
      </c>
      <c r="Q391" s="3">
        <f t="shared" si="226"/>
        <v>0</v>
      </c>
      <c r="R391" s="3">
        <f t="shared" si="227"/>
        <v>0</v>
      </c>
      <c r="S391" s="3">
        <f t="shared" si="228"/>
        <v>0</v>
      </c>
      <c r="T391" s="3">
        <f t="shared" si="229"/>
        <v>0</v>
      </c>
      <c r="U391" s="3">
        <f t="shared" si="230"/>
        <v>0</v>
      </c>
      <c r="V391" s="3">
        <f t="shared" si="231"/>
        <v>0</v>
      </c>
      <c r="W391" s="3">
        <f t="shared" si="232"/>
        <v>0</v>
      </c>
      <c r="X391" s="3">
        <f t="shared" si="233"/>
        <v>3.2786885245901641E-2</v>
      </c>
      <c r="Y391" s="4">
        <f t="shared" si="234"/>
        <v>3.278688524590164</v>
      </c>
      <c r="Z391">
        <f t="shared" si="219"/>
        <v>0</v>
      </c>
      <c r="AA391">
        <f t="shared" si="220"/>
        <v>0.90574088440651668</v>
      </c>
      <c r="AB391" s="4">
        <f t="shared" si="218"/>
        <v>90.574088440651664</v>
      </c>
      <c r="AC391">
        <f t="shared" si="221"/>
        <v>0</v>
      </c>
      <c r="AD391">
        <f t="shared" si="222"/>
        <v>7734</v>
      </c>
      <c r="AE391">
        <f t="shared" si="223"/>
        <v>0</v>
      </c>
      <c r="AF391">
        <f t="shared" si="224"/>
        <v>7005</v>
      </c>
      <c r="AG391">
        <f t="shared" si="225"/>
        <v>0</v>
      </c>
    </row>
    <row r="392" spans="3:33" x14ac:dyDescent="0.25">
      <c r="C392" t="s">
        <v>56</v>
      </c>
      <c r="D392">
        <v>8</v>
      </c>
      <c r="E392" s="2"/>
      <c r="F392" s="2">
        <v>2515</v>
      </c>
      <c r="G392" s="2"/>
      <c r="H392" s="2">
        <v>1509000</v>
      </c>
      <c r="I392" s="2"/>
      <c r="J392" s="2">
        <v>1051</v>
      </c>
      <c r="K392" s="2"/>
      <c r="L392" s="2">
        <v>1576500</v>
      </c>
      <c r="M392" s="2"/>
      <c r="N392" s="2">
        <v>1970</v>
      </c>
      <c r="O392" s="2"/>
      <c r="P392" s="2">
        <v>32</v>
      </c>
      <c r="Q392" s="3">
        <f t="shared" si="226"/>
        <v>0</v>
      </c>
      <c r="R392" s="3">
        <f t="shared" si="227"/>
        <v>0</v>
      </c>
      <c r="S392" s="3">
        <f t="shared" si="228"/>
        <v>0</v>
      </c>
      <c r="T392" s="3">
        <f t="shared" si="229"/>
        <v>0</v>
      </c>
      <c r="U392" s="3">
        <f t="shared" si="230"/>
        <v>0</v>
      </c>
      <c r="V392" s="3">
        <f t="shared" si="231"/>
        <v>0</v>
      </c>
      <c r="W392" s="3">
        <f t="shared" si="232"/>
        <v>0</v>
      </c>
      <c r="X392" s="3">
        <f t="shared" si="233"/>
        <v>3.0447193149381543E-2</v>
      </c>
      <c r="Y392" s="4">
        <f t="shared" si="234"/>
        <v>3.0447193149381544</v>
      </c>
      <c r="Z392">
        <f t="shared" si="219"/>
        <v>0</v>
      </c>
      <c r="AA392">
        <f t="shared" si="220"/>
        <v>0.78602790516147913</v>
      </c>
      <c r="AB392" s="4">
        <f t="shared" si="218"/>
        <v>78.60279051614792</v>
      </c>
      <c r="AC392">
        <f t="shared" si="221"/>
        <v>0</v>
      </c>
      <c r="AD392">
        <f t="shared" si="222"/>
        <v>10249</v>
      </c>
      <c r="AE392">
        <f t="shared" si="223"/>
        <v>0</v>
      </c>
      <c r="AF392">
        <f t="shared" si="224"/>
        <v>8056</v>
      </c>
      <c r="AG392">
        <f t="shared" si="225"/>
        <v>0</v>
      </c>
    </row>
    <row r="393" spans="3:33" x14ac:dyDescent="0.25">
      <c r="C393" t="s">
        <v>56</v>
      </c>
      <c r="D393">
        <v>9</v>
      </c>
      <c r="E393" s="2"/>
      <c r="F393" s="2">
        <v>3252</v>
      </c>
      <c r="G393" s="2"/>
      <c r="H393" s="2">
        <v>1951200</v>
      </c>
      <c r="I393" s="2"/>
      <c r="J393" s="2">
        <v>2053</v>
      </c>
      <c r="K393" s="2"/>
      <c r="L393" s="2">
        <v>3079500</v>
      </c>
      <c r="M393" s="2"/>
      <c r="N393" s="2">
        <v>3108</v>
      </c>
      <c r="O393" s="2"/>
      <c r="P393" s="2">
        <v>61</v>
      </c>
      <c r="Q393" s="3">
        <f t="shared" si="226"/>
        <v>0</v>
      </c>
      <c r="R393" s="3">
        <f t="shared" si="227"/>
        <v>0</v>
      </c>
      <c r="S393" s="3">
        <f t="shared" si="228"/>
        <v>0</v>
      </c>
      <c r="T393" s="3">
        <f t="shared" si="229"/>
        <v>0</v>
      </c>
      <c r="U393" s="3">
        <f t="shared" si="230"/>
        <v>0</v>
      </c>
      <c r="V393" s="3">
        <f t="shared" si="231"/>
        <v>0</v>
      </c>
      <c r="W393" s="3">
        <f t="shared" si="232"/>
        <v>0</v>
      </c>
      <c r="X393" s="3">
        <f t="shared" si="233"/>
        <v>2.9712615684364344E-2</v>
      </c>
      <c r="Y393" s="4">
        <f t="shared" si="234"/>
        <v>2.9712615684364345</v>
      </c>
      <c r="Z393">
        <f t="shared" ref="Z393:Z424" si="235">IFERROR(AE393/AC393,0)</f>
        <v>0</v>
      </c>
      <c r="AA393">
        <f t="shared" ref="AA393:AA424" si="236">IFERROR(AF393/($AG393+AD393),0)</f>
        <v>0.74875935115917336</v>
      </c>
      <c r="AB393" s="4">
        <f t="shared" si="218"/>
        <v>74.875935115917329</v>
      </c>
      <c r="AC393">
        <f t="shared" ref="AC393:AC424" si="237">SUMIFS(E$265:E$432,$C$265:$C$432,$C393,$D$265:$D$432,"&lt;="&amp;$D393)</f>
        <v>0</v>
      </c>
      <c r="AD393">
        <f t="shared" ref="AD393:AD424" si="238">SUMIFS(F$265:F$432,$C$265:$C$432,$C393,$D$265:$D$432,"&lt;="&amp;$D393)</f>
        <v>13501</v>
      </c>
      <c r="AE393">
        <f t="shared" ref="AE393:AE424" si="239">SUMIFS(I$265:I$432,$C$265:$C$432,$C393,$D$265:$D$432,"&lt;="&amp;$D393)</f>
        <v>0</v>
      </c>
      <c r="AF393">
        <f t="shared" ref="AF393:AF424" si="240">SUMIFS(J$265:J$432,$C$265:$C$432,$C393,$D$265:$D$432,"&lt;="&amp;$D393)</f>
        <v>10109</v>
      </c>
      <c r="AG393">
        <f t="shared" ref="AG393:AG424" si="241">SUMIFS(M$265:M$432,$C$265:$C$432,$C393,$D$265:$D$432,12)</f>
        <v>0</v>
      </c>
    </row>
    <row r="394" spans="3:33" x14ac:dyDescent="0.25">
      <c r="C394" t="s">
        <v>56</v>
      </c>
      <c r="D394">
        <v>10</v>
      </c>
      <c r="E394" s="2"/>
      <c r="F394" s="2">
        <v>3036</v>
      </c>
      <c r="G394" s="2"/>
      <c r="H394" s="2">
        <v>1821600</v>
      </c>
      <c r="I394" s="2"/>
      <c r="J394" s="2">
        <v>2670</v>
      </c>
      <c r="K394" s="2"/>
      <c r="L394" s="2">
        <v>4005000</v>
      </c>
      <c r="M394" s="2"/>
      <c r="N394" s="2">
        <v>3401</v>
      </c>
      <c r="O394" s="2"/>
      <c r="P394" s="2">
        <v>73</v>
      </c>
      <c r="Q394" s="3">
        <f t="shared" si="226"/>
        <v>0</v>
      </c>
      <c r="R394" s="3">
        <f t="shared" si="227"/>
        <v>0</v>
      </c>
      <c r="S394" s="3">
        <f t="shared" si="228"/>
        <v>0</v>
      </c>
      <c r="T394" s="3">
        <f t="shared" si="229"/>
        <v>0</v>
      </c>
      <c r="U394" s="3">
        <f t="shared" si="230"/>
        <v>0</v>
      </c>
      <c r="V394" s="3">
        <f t="shared" si="231"/>
        <v>0</v>
      </c>
      <c r="W394" s="3">
        <f t="shared" si="232"/>
        <v>0</v>
      </c>
      <c r="X394" s="3">
        <f t="shared" si="233"/>
        <v>2.7340823970037453E-2</v>
      </c>
      <c r="Y394" s="4">
        <f t="shared" si="234"/>
        <v>2.7340823970037453</v>
      </c>
      <c r="Z394">
        <f t="shared" si="235"/>
        <v>0</v>
      </c>
      <c r="AA394">
        <f t="shared" si="236"/>
        <v>0.77275201064280097</v>
      </c>
      <c r="AB394" s="4">
        <f t="shared" ref="AB394:AB448" si="242">IFERROR((AA394-Z394)*100,0)</f>
        <v>77.275201064280097</v>
      </c>
      <c r="AC394">
        <f t="shared" si="237"/>
        <v>0</v>
      </c>
      <c r="AD394">
        <f t="shared" si="238"/>
        <v>16537</v>
      </c>
      <c r="AE394">
        <f t="shared" si="239"/>
        <v>0</v>
      </c>
      <c r="AF394">
        <f t="shared" si="240"/>
        <v>12779</v>
      </c>
      <c r="AG394">
        <f t="shared" si="241"/>
        <v>0</v>
      </c>
    </row>
    <row r="395" spans="3:33" x14ac:dyDescent="0.25">
      <c r="C395" t="s">
        <v>56</v>
      </c>
      <c r="D395">
        <v>11</v>
      </c>
      <c r="E395" s="2"/>
      <c r="F395" s="2">
        <v>0</v>
      </c>
      <c r="G395" s="2"/>
      <c r="H395" s="2">
        <v>0</v>
      </c>
      <c r="I395" s="2"/>
      <c r="J395" s="2">
        <v>1694</v>
      </c>
      <c r="K395" s="2"/>
      <c r="L395" s="2">
        <v>2541000</v>
      </c>
      <c r="M395" s="2"/>
      <c r="N395" s="2">
        <v>1663</v>
      </c>
      <c r="O395" s="2"/>
      <c r="P395" s="2">
        <v>44</v>
      </c>
      <c r="Q395" s="3">
        <f t="shared" si="226"/>
        <v>0</v>
      </c>
      <c r="R395" s="3">
        <f t="shared" si="227"/>
        <v>0</v>
      </c>
      <c r="S395" s="3">
        <f t="shared" si="228"/>
        <v>0</v>
      </c>
      <c r="T395" s="3">
        <f t="shared" si="229"/>
        <v>0</v>
      </c>
      <c r="U395" s="3">
        <f t="shared" si="230"/>
        <v>0</v>
      </c>
      <c r="V395" s="3">
        <f t="shared" si="231"/>
        <v>0</v>
      </c>
      <c r="W395" s="3">
        <f t="shared" si="232"/>
        <v>0</v>
      </c>
      <c r="X395" s="3">
        <f t="shared" si="233"/>
        <v>2.5974025974025976E-2</v>
      </c>
      <c r="Y395" s="4">
        <f t="shared" si="234"/>
        <v>2.5974025974025974</v>
      </c>
      <c r="Z395">
        <f t="shared" si="235"/>
        <v>0</v>
      </c>
      <c r="AA395">
        <f t="shared" si="236"/>
        <v>0.87518897018806308</v>
      </c>
      <c r="AB395" s="4">
        <f t="shared" si="242"/>
        <v>87.518897018806314</v>
      </c>
      <c r="AC395">
        <f t="shared" si="237"/>
        <v>0</v>
      </c>
      <c r="AD395">
        <f t="shared" si="238"/>
        <v>16537</v>
      </c>
      <c r="AE395">
        <f t="shared" si="239"/>
        <v>0</v>
      </c>
      <c r="AF395">
        <f t="shared" si="240"/>
        <v>14473</v>
      </c>
      <c r="AG395">
        <f t="shared" si="241"/>
        <v>0</v>
      </c>
    </row>
    <row r="396" spans="3:33" x14ac:dyDescent="0.25">
      <c r="C396" t="s">
        <v>56</v>
      </c>
      <c r="D396">
        <v>12</v>
      </c>
      <c r="E396" s="2"/>
      <c r="F396" s="2">
        <v>0</v>
      </c>
      <c r="G396" s="2"/>
      <c r="H396" s="2">
        <v>0</v>
      </c>
      <c r="I396" s="2"/>
      <c r="J396" s="2">
        <v>927</v>
      </c>
      <c r="K396" s="2"/>
      <c r="L396" s="2">
        <v>1390500</v>
      </c>
      <c r="M396" s="2"/>
      <c r="N396" s="2">
        <v>711</v>
      </c>
      <c r="O396" s="2"/>
      <c r="P396" s="2">
        <v>25</v>
      </c>
      <c r="Q396" s="3">
        <f t="shared" si="226"/>
        <v>0</v>
      </c>
      <c r="R396" s="3">
        <f t="shared" si="227"/>
        <v>0</v>
      </c>
      <c r="S396" s="3">
        <f t="shared" si="228"/>
        <v>0</v>
      </c>
      <c r="T396" s="3">
        <f t="shared" si="229"/>
        <v>0</v>
      </c>
      <c r="U396" s="3">
        <f t="shared" si="230"/>
        <v>0</v>
      </c>
      <c r="V396" s="3">
        <f t="shared" si="231"/>
        <v>0</v>
      </c>
      <c r="W396" s="3">
        <f t="shared" si="232"/>
        <v>0</v>
      </c>
      <c r="X396" s="3">
        <f t="shared" si="233"/>
        <v>2.696871628910464E-2</v>
      </c>
      <c r="Y396" s="4">
        <f t="shared" si="234"/>
        <v>2.6968716289104639</v>
      </c>
      <c r="Z396">
        <f t="shared" si="235"/>
        <v>0</v>
      </c>
      <c r="AA396">
        <f t="shared" si="236"/>
        <v>0.93124508677511031</v>
      </c>
      <c r="AB396" s="4">
        <f t="shared" si="242"/>
        <v>93.124508677511031</v>
      </c>
      <c r="AC396">
        <f t="shared" si="237"/>
        <v>0</v>
      </c>
      <c r="AD396">
        <f t="shared" si="238"/>
        <v>16537</v>
      </c>
      <c r="AE396">
        <f t="shared" si="239"/>
        <v>0</v>
      </c>
      <c r="AF396">
        <f t="shared" si="240"/>
        <v>15400</v>
      </c>
      <c r="AG396">
        <f t="shared" si="241"/>
        <v>0</v>
      </c>
    </row>
    <row r="397" spans="3:33" x14ac:dyDescent="0.25">
      <c r="C397" t="s">
        <v>57</v>
      </c>
      <c r="D397">
        <v>1</v>
      </c>
      <c r="E397" s="2">
        <v>0</v>
      </c>
      <c r="F397" s="2">
        <v>0</v>
      </c>
      <c r="G397" s="2">
        <v>0</v>
      </c>
      <c r="H397" s="2">
        <v>0</v>
      </c>
      <c r="I397" s="2">
        <v>0</v>
      </c>
      <c r="J397" s="2">
        <v>983</v>
      </c>
      <c r="K397" s="2">
        <v>0</v>
      </c>
      <c r="L397" s="2">
        <v>1425350</v>
      </c>
      <c r="M397" s="2">
        <v>0</v>
      </c>
      <c r="N397" s="2">
        <v>3451</v>
      </c>
      <c r="O397" s="2">
        <v>0</v>
      </c>
      <c r="P397" s="2">
        <v>44</v>
      </c>
      <c r="Q397" s="3">
        <f t="shared" si="226"/>
        <v>0</v>
      </c>
      <c r="R397" s="3">
        <f t="shared" si="227"/>
        <v>0</v>
      </c>
      <c r="S397" s="3">
        <f t="shared" si="228"/>
        <v>0</v>
      </c>
      <c r="T397" s="3">
        <f t="shared" si="229"/>
        <v>0</v>
      </c>
      <c r="U397" s="3">
        <f t="shared" si="230"/>
        <v>0</v>
      </c>
      <c r="V397" s="3">
        <f t="shared" si="231"/>
        <v>0</v>
      </c>
      <c r="W397" s="3">
        <f t="shared" si="232"/>
        <v>0</v>
      </c>
      <c r="X397" s="3">
        <f t="shared" si="233"/>
        <v>4.4760935910478125E-2</v>
      </c>
      <c r="Y397" s="4">
        <f t="shared" si="234"/>
        <v>4.4760935910478121</v>
      </c>
      <c r="Z397">
        <f t="shared" si="235"/>
        <v>0</v>
      </c>
      <c r="AA397">
        <f t="shared" si="236"/>
        <v>0.21951764180437697</v>
      </c>
      <c r="AB397" s="4">
        <f t="shared" si="242"/>
        <v>21.951764180437696</v>
      </c>
      <c r="AC397">
        <f t="shared" si="237"/>
        <v>0</v>
      </c>
      <c r="AD397">
        <f t="shared" si="238"/>
        <v>0</v>
      </c>
      <c r="AE397">
        <f t="shared" si="239"/>
        <v>0</v>
      </c>
      <c r="AF397">
        <f t="shared" si="240"/>
        <v>983</v>
      </c>
      <c r="AG397">
        <f t="shared" si="241"/>
        <v>4478</v>
      </c>
    </row>
    <row r="398" spans="3:33" x14ac:dyDescent="0.25">
      <c r="C398" t="s">
        <v>57</v>
      </c>
      <c r="D398">
        <v>2</v>
      </c>
      <c r="E398" s="2">
        <v>9504</v>
      </c>
      <c r="F398" s="2">
        <v>3116</v>
      </c>
      <c r="G398" s="2">
        <v>5607360</v>
      </c>
      <c r="H398" s="2">
        <v>1838440</v>
      </c>
      <c r="I398" s="2">
        <v>2518</v>
      </c>
      <c r="J398" s="2">
        <v>1457</v>
      </c>
      <c r="K398" s="2">
        <v>3651100</v>
      </c>
      <c r="L398" s="2">
        <v>2112650</v>
      </c>
      <c r="M398" s="2">
        <v>6885</v>
      </c>
      <c r="N398" s="2">
        <v>5042</v>
      </c>
      <c r="O398" s="2">
        <v>101</v>
      </c>
      <c r="P398" s="2">
        <v>68</v>
      </c>
      <c r="Q398" s="3">
        <f t="shared" si="226"/>
        <v>-0.67213804713804715</v>
      </c>
      <c r="R398" s="3">
        <f t="shared" si="227"/>
        <v>-0.67213804713804715</v>
      </c>
      <c r="S398" s="3">
        <f t="shared" si="228"/>
        <v>-0.42136616362192214</v>
      </c>
      <c r="T398" s="3">
        <f t="shared" si="229"/>
        <v>-0.42136616362192214</v>
      </c>
      <c r="U398" s="3">
        <f t="shared" si="230"/>
        <v>-0.26768336964415396</v>
      </c>
      <c r="V398" s="3">
        <f t="shared" si="231"/>
        <v>-0.32673267326732669</v>
      </c>
      <c r="W398" s="3">
        <f t="shared" si="232"/>
        <v>4.0111199364575058E-2</v>
      </c>
      <c r="X398" s="3">
        <f t="shared" si="233"/>
        <v>4.6671242278654768E-2</v>
      </c>
      <c r="Y398" s="4">
        <f t="shared" si="234"/>
        <v>0.65600429140797101</v>
      </c>
      <c r="Z398">
        <f t="shared" si="235"/>
        <v>0.26494107744107742</v>
      </c>
      <c r="AA398">
        <f t="shared" si="236"/>
        <v>0.32130629444298131</v>
      </c>
      <c r="AB398" s="4">
        <f t="shared" si="242"/>
        <v>5.6365217001903893</v>
      </c>
      <c r="AC398">
        <f t="shared" si="237"/>
        <v>9504</v>
      </c>
      <c r="AD398">
        <f t="shared" si="238"/>
        <v>3116</v>
      </c>
      <c r="AE398">
        <f t="shared" si="239"/>
        <v>2518</v>
      </c>
      <c r="AF398">
        <f t="shared" si="240"/>
        <v>2440</v>
      </c>
      <c r="AG398">
        <f t="shared" si="241"/>
        <v>4478</v>
      </c>
    </row>
    <row r="399" spans="3:33" x14ac:dyDescent="0.25">
      <c r="C399" t="s">
        <v>57</v>
      </c>
      <c r="D399">
        <v>3</v>
      </c>
      <c r="E399" s="2">
        <v>4772</v>
      </c>
      <c r="F399" s="2">
        <v>6826</v>
      </c>
      <c r="G399" s="2">
        <v>2815480</v>
      </c>
      <c r="H399" s="2">
        <v>4027340</v>
      </c>
      <c r="I399" s="2">
        <v>3392</v>
      </c>
      <c r="J399" s="2">
        <v>3212</v>
      </c>
      <c r="K399" s="2">
        <v>4918400</v>
      </c>
      <c r="L399" s="2">
        <v>4657400</v>
      </c>
      <c r="M399" s="2">
        <v>8097</v>
      </c>
      <c r="N399" s="2">
        <v>8524</v>
      </c>
      <c r="O399" s="2">
        <v>168</v>
      </c>
      <c r="P399" s="2">
        <v>132</v>
      </c>
      <c r="Q399" s="3">
        <f t="shared" si="226"/>
        <v>0.43042749371332767</v>
      </c>
      <c r="R399" s="3">
        <f t="shared" si="227"/>
        <v>0.43042749371332767</v>
      </c>
      <c r="S399" s="3">
        <f t="shared" si="228"/>
        <v>-5.3066037735849059E-2</v>
      </c>
      <c r="T399" s="3">
        <f t="shared" si="229"/>
        <v>-5.3066037735849059E-2</v>
      </c>
      <c r="U399" s="3">
        <f t="shared" si="230"/>
        <v>5.2735581079412119E-2</v>
      </c>
      <c r="V399" s="3">
        <f t="shared" si="231"/>
        <v>-0.2142857142857143</v>
      </c>
      <c r="W399" s="3">
        <f t="shared" si="232"/>
        <v>4.9528301886792456E-2</v>
      </c>
      <c r="X399" s="3">
        <f t="shared" si="233"/>
        <v>4.1095890410958902E-2</v>
      </c>
      <c r="Y399" s="4">
        <f t="shared" si="234"/>
        <v>-0.84324114758335544</v>
      </c>
      <c r="Z399">
        <f t="shared" si="235"/>
        <v>0.41398150742504902</v>
      </c>
      <c r="AA399">
        <f t="shared" si="236"/>
        <v>0.39195561719833566</v>
      </c>
      <c r="AB399" s="4">
        <f t="shared" si="242"/>
        <v>-2.2025890226713365</v>
      </c>
      <c r="AC399">
        <f t="shared" si="237"/>
        <v>14276</v>
      </c>
      <c r="AD399">
        <f t="shared" si="238"/>
        <v>9942</v>
      </c>
      <c r="AE399">
        <f t="shared" si="239"/>
        <v>5910</v>
      </c>
      <c r="AF399">
        <f t="shared" si="240"/>
        <v>5652</v>
      </c>
      <c r="AG399">
        <f t="shared" si="241"/>
        <v>4478</v>
      </c>
    </row>
    <row r="400" spans="3:33" x14ac:dyDescent="0.25">
      <c r="C400" t="s">
        <v>57</v>
      </c>
      <c r="D400">
        <v>4</v>
      </c>
      <c r="E400" s="2">
        <v>7248</v>
      </c>
      <c r="F400" s="2">
        <v>7201</v>
      </c>
      <c r="G400" s="2">
        <v>4276320</v>
      </c>
      <c r="H400" s="2">
        <v>4248590</v>
      </c>
      <c r="I400" s="2">
        <v>4956</v>
      </c>
      <c r="J400" s="2">
        <v>4729</v>
      </c>
      <c r="K400" s="2">
        <v>7186200</v>
      </c>
      <c r="L400" s="2">
        <v>6857050</v>
      </c>
      <c r="M400" s="2">
        <v>10198</v>
      </c>
      <c r="N400" s="2">
        <v>10802</v>
      </c>
      <c r="O400" s="2">
        <v>191</v>
      </c>
      <c r="P400" s="2">
        <v>194</v>
      </c>
      <c r="Q400" s="3">
        <f t="shared" si="226"/>
        <v>-6.4845474613686171E-3</v>
      </c>
      <c r="R400" s="3">
        <f t="shared" si="227"/>
        <v>-6.4845474613686171E-3</v>
      </c>
      <c r="S400" s="3">
        <f t="shared" si="228"/>
        <v>-4.5803066989507646E-2</v>
      </c>
      <c r="T400" s="3">
        <f t="shared" si="229"/>
        <v>-4.5803066989507646E-2</v>
      </c>
      <c r="U400" s="3">
        <f t="shared" si="230"/>
        <v>5.9227299470484329E-2</v>
      </c>
      <c r="V400" s="3">
        <f t="shared" si="231"/>
        <v>1.5706806282722585E-2</v>
      </c>
      <c r="W400" s="3">
        <f t="shared" si="232"/>
        <v>3.8539144471347861E-2</v>
      </c>
      <c r="X400" s="3">
        <f t="shared" si="233"/>
        <v>4.1023472192852614E-2</v>
      </c>
      <c r="Y400" s="4">
        <f t="shared" si="234"/>
        <v>0.24843277215047532</v>
      </c>
      <c r="Z400">
        <f t="shared" si="235"/>
        <v>0.50483181564764912</v>
      </c>
      <c r="AA400">
        <f t="shared" si="236"/>
        <v>0.48013505388279915</v>
      </c>
      <c r="AB400" s="4">
        <f t="shared" si="242"/>
        <v>-2.469676176484997</v>
      </c>
      <c r="AC400">
        <f t="shared" si="237"/>
        <v>21524</v>
      </c>
      <c r="AD400">
        <f t="shared" si="238"/>
        <v>17143</v>
      </c>
      <c r="AE400">
        <f t="shared" si="239"/>
        <v>10866</v>
      </c>
      <c r="AF400">
        <f t="shared" si="240"/>
        <v>10381</v>
      </c>
      <c r="AG400">
        <f t="shared" si="241"/>
        <v>4478</v>
      </c>
    </row>
    <row r="401" spans="3:33" x14ac:dyDescent="0.25">
      <c r="C401" t="s">
        <v>57</v>
      </c>
      <c r="D401">
        <v>5</v>
      </c>
      <c r="E401" s="2">
        <v>0</v>
      </c>
      <c r="F401" s="2">
        <v>0</v>
      </c>
      <c r="G401" s="2">
        <v>0</v>
      </c>
      <c r="H401" s="2">
        <v>0</v>
      </c>
      <c r="I401" s="2">
        <v>3399</v>
      </c>
      <c r="J401" s="2">
        <v>3143</v>
      </c>
      <c r="K401" s="2">
        <v>4928550</v>
      </c>
      <c r="L401" s="2">
        <v>4557350</v>
      </c>
      <c r="M401" s="2">
        <v>6662</v>
      </c>
      <c r="N401" s="2">
        <v>7529</v>
      </c>
      <c r="O401" s="2">
        <v>137</v>
      </c>
      <c r="P401" s="2">
        <v>130</v>
      </c>
      <c r="Q401" s="3">
        <f t="shared" si="226"/>
        <v>0</v>
      </c>
      <c r="R401" s="3">
        <f t="shared" si="227"/>
        <v>0</v>
      </c>
      <c r="S401" s="3">
        <f t="shared" si="228"/>
        <v>-7.5316269491026766E-2</v>
      </c>
      <c r="T401" s="3">
        <f t="shared" si="229"/>
        <v>-7.5316269491026766E-2</v>
      </c>
      <c r="U401" s="3">
        <f t="shared" si="230"/>
        <v>0.13014109876913849</v>
      </c>
      <c r="V401" s="3">
        <f t="shared" si="231"/>
        <v>-5.1094890510948954E-2</v>
      </c>
      <c r="W401" s="3">
        <f t="shared" si="232"/>
        <v>4.0305972344807296E-2</v>
      </c>
      <c r="X401" s="3">
        <f t="shared" si="233"/>
        <v>4.1361756283805284E-2</v>
      </c>
      <c r="Y401" s="4">
        <f t="shared" si="234"/>
        <v>0.10557839389979881</v>
      </c>
      <c r="Z401">
        <f t="shared" si="235"/>
        <v>0.66274855974725888</v>
      </c>
      <c r="AA401">
        <f t="shared" si="236"/>
        <v>0.62550298321076736</v>
      </c>
      <c r="AB401" s="4">
        <f t="shared" si="242"/>
        <v>-3.724557653649152</v>
      </c>
      <c r="AC401">
        <f t="shared" si="237"/>
        <v>21524</v>
      </c>
      <c r="AD401">
        <f t="shared" si="238"/>
        <v>17143</v>
      </c>
      <c r="AE401">
        <f t="shared" si="239"/>
        <v>14265</v>
      </c>
      <c r="AF401">
        <f t="shared" si="240"/>
        <v>13524</v>
      </c>
      <c r="AG401">
        <f t="shared" si="241"/>
        <v>4478</v>
      </c>
    </row>
    <row r="402" spans="3:33" x14ac:dyDescent="0.25">
      <c r="C402" t="s">
        <v>57</v>
      </c>
      <c r="D402">
        <v>6</v>
      </c>
      <c r="E402" s="2">
        <v>0</v>
      </c>
      <c r="F402" s="2">
        <v>0</v>
      </c>
      <c r="G402" s="2">
        <v>0</v>
      </c>
      <c r="H402" s="2">
        <v>0</v>
      </c>
      <c r="I402" s="2">
        <v>2474</v>
      </c>
      <c r="J402" s="2">
        <v>2512</v>
      </c>
      <c r="K402" s="2">
        <v>3587300</v>
      </c>
      <c r="L402" s="2">
        <v>3642400</v>
      </c>
      <c r="M402" s="2">
        <v>4082</v>
      </c>
      <c r="N402" s="2">
        <v>4898</v>
      </c>
      <c r="O402" s="2">
        <v>106</v>
      </c>
      <c r="P402" s="2">
        <v>119</v>
      </c>
      <c r="Q402" s="3">
        <f t="shared" si="226"/>
        <v>0</v>
      </c>
      <c r="R402" s="3">
        <f t="shared" si="227"/>
        <v>0</v>
      </c>
      <c r="S402" s="3">
        <f t="shared" si="228"/>
        <v>1.5359741309620034E-2</v>
      </c>
      <c r="T402" s="3">
        <f t="shared" si="229"/>
        <v>1.5359741309620034E-2</v>
      </c>
      <c r="U402" s="3">
        <f t="shared" si="230"/>
        <v>0.19990200881920628</v>
      </c>
      <c r="V402" s="3">
        <f t="shared" si="231"/>
        <v>0.12264150943396235</v>
      </c>
      <c r="W402" s="3">
        <f t="shared" si="232"/>
        <v>4.2845594179466449E-2</v>
      </c>
      <c r="X402" s="3">
        <f t="shared" si="233"/>
        <v>4.7372611464968156E-2</v>
      </c>
      <c r="Y402" s="4">
        <f t="shared" si="234"/>
        <v>0.45270172855017066</v>
      </c>
      <c r="Z402">
        <f t="shared" si="235"/>
        <v>0.77769002044229696</v>
      </c>
      <c r="AA402">
        <f t="shared" si="236"/>
        <v>0.74168632348180008</v>
      </c>
      <c r="AB402" s="4">
        <f t="shared" si="242"/>
        <v>-3.6003696960496878</v>
      </c>
      <c r="AC402">
        <f t="shared" si="237"/>
        <v>21524</v>
      </c>
      <c r="AD402">
        <f t="shared" si="238"/>
        <v>17143</v>
      </c>
      <c r="AE402">
        <f t="shared" si="239"/>
        <v>16739</v>
      </c>
      <c r="AF402">
        <f t="shared" si="240"/>
        <v>16036</v>
      </c>
      <c r="AG402">
        <f t="shared" si="241"/>
        <v>4478</v>
      </c>
    </row>
    <row r="403" spans="3:33" x14ac:dyDescent="0.25">
      <c r="C403" t="s">
        <v>57</v>
      </c>
      <c r="D403">
        <v>7</v>
      </c>
      <c r="E403" s="2">
        <v>0</v>
      </c>
      <c r="F403" s="2">
        <v>0</v>
      </c>
      <c r="G403" s="2">
        <v>0</v>
      </c>
      <c r="H403" s="2">
        <v>0</v>
      </c>
      <c r="I403" s="2">
        <v>1414</v>
      </c>
      <c r="J403" s="2">
        <v>1489</v>
      </c>
      <c r="K403" s="2">
        <v>2050300</v>
      </c>
      <c r="L403" s="2">
        <v>2159050</v>
      </c>
      <c r="M403" s="2">
        <v>2601</v>
      </c>
      <c r="N403" s="2">
        <v>3339</v>
      </c>
      <c r="O403" s="2">
        <v>67</v>
      </c>
      <c r="P403" s="2">
        <v>70</v>
      </c>
      <c r="Q403" s="3">
        <f t="shared" si="226"/>
        <v>0</v>
      </c>
      <c r="R403" s="3">
        <f t="shared" si="227"/>
        <v>0</v>
      </c>
      <c r="S403" s="3">
        <f t="shared" si="228"/>
        <v>5.3041018387553152E-2</v>
      </c>
      <c r="T403" s="3">
        <f t="shared" si="229"/>
        <v>5.3041018387553152E-2</v>
      </c>
      <c r="U403" s="3">
        <f t="shared" si="230"/>
        <v>0.28373702422145319</v>
      </c>
      <c r="V403" s="3">
        <f t="shared" si="231"/>
        <v>4.4776119402984982E-2</v>
      </c>
      <c r="W403" s="3">
        <f t="shared" si="232"/>
        <v>4.7383309759547382E-2</v>
      </c>
      <c r="X403" s="3">
        <f t="shared" si="233"/>
        <v>4.7011417058428477E-2</v>
      </c>
      <c r="Y403" s="4">
        <f t="shared" si="234"/>
        <v>-3.7189270111890466E-2</v>
      </c>
      <c r="Z403">
        <f t="shared" si="235"/>
        <v>0.8433841293439881</v>
      </c>
      <c r="AA403">
        <f t="shared" si="236"/>
        <v>0.81055455344341154</v>
      </c>
      <c r="AB403" s="4">
        <f t="shared" si="242"/>
        <v>-3.2829575900576558</v>
      </c>
      <c r="AC403">
        <f t="shared" si="237"/>
        <v>21524</v>
      </c>
      <c r="AD403">
        <f t="shared" si="238"/>
        <v>17143</v>
      </c>
      <c r="AE403">
        <f t="shared" si="239"/>
        <v>18153</v>
      </c>
      <c r="AF403">
        <f t="shared" si="240"/>
        <v>17525</v>
      </c>
      <c r="AG403">
        <f t="shared" si="241"/>
        <v>4478</v>
      </c>
    </row>
    <row r="404" spans="3:33" x14ac:dyDescent="0.25">
      <c r="C404" t="s">
        <v>57</v>
      </c>
      <c r="D404">
        <v>8</v>
      </c>
      <c r="E404" s="2">
        <v>6774</v>
      </c>
      <c r="F404" s="2">
        <v>6039</v>
      </c>
      <c r="G404" s="2">
        <v>3996660</v>
      </c>
      <c r="H404" s="2">
        <v>3563010</v>
      </c>
      <c r="I404" s="2">
        <v>2586</v>
      </c>
      <c r="J404" s="2">
        <v>2302</v>
      </c>
      <c r="K404" s="2">
        <v>3749700</v>
      </c>
      <c r="L404" s="2">
        <v>3337900</v>
      </c>
      <c r="M404" s="2">
        <v>6707</v>
      </c>
      <c r="N404" s="2">
        <v>6980</v>
      </c>
      <c r="O404" s="2">
        <v>82</v>
      </c>
      <c r="P404" s="2">
        <v>96</v>
      </c>
      <c r="Q404" s="3">
        <f t="shared" si="226"/>
        <v>-0.108503100088574</v>
      </c>
      <c r="R404" s="3">
        <f t="shared" si="227"/>
        <v>-0.108503100088574</v>
      </c>
      <c r="S404" s="3">
        <f t="shared" si="228"/>
        <v>-0.10982211910286155</v>
      </c>
      <c r="T404" s="3">
        <f t="shared" si="229"/>
        <v>-0.10982211910286155</v>
      </c>
      <c r="U404" s="3">
        <f t="shared" si="230"/>
        <v>4.0703742358729755E-2</v>
      </c>
      <c r="V404" s="3">
        <f t="shared" si="231"/>
        <v>0.1707317073170731</v>
      </c>
      <c r="W404" s="3">
        <f t="shared" si="232"/>
        <v>3.1709203402938903E-2</v>
      </c>
      <c r="X404" s="3">
        <f t="shared" si="233"/>
        <v>4.170286707211121E-2</v>
      </c>
      <c r="Y404" s="4">
        <f t="shared" si="234"/>
        <v>0.9993663669172308</v>
      </c>
      <c r="Z404">
        <f t="shared" si="235"/>
        <v>0.73287864866775032</v>
      </c>
      <c r="AA404">
        <f t="shared" si="236"/>
        <v>0.7168112798264642</v>
      </c>
      <c r="AB404" s="4">
        <f t="shared" si="242"/>
        <v>-1.6067368841286123</v>
      </c>
      <c r="AC404">
        <f t="shared" si="237"/>
        <v>28298</v>
      </c>
      <c r="AD404">
        <f t="shared" si="238"/>
        <v>23182</v>
      </c>
      <c r="AE404">
        <f t="shared" si="239"/>
        <v>20739</v>
      </c>
      <c r="AF404">
        <f t="shared" si="240"/>
        <v>19827</v>
      </c>
      <c r="AG404">
        <f t="shared" si="241"/>
        <v>4478</v>
      </c>
    </row>
    <row r="405" spans="3:33" x14ac:dyDescent="0.25">
      <c r="C405" t="s">
        <v>57</v>
      </c>
      <c r="D405">
        <v>9</v>
      </c>
      <c r="E405" s="2">
        <v>11032</v>
      </c>
      <c r="F405" s="2">
        <v>5363</v>
      </c>
      <c r="G405" s="2">
        <v>6508880</v>
      </c>
      <c r="H405" s="2">
        <v>3164170</v>
      </c>
      <c r="I405" s="2">
        <v>5664</v>
      </c>
      <c r="J405" s="2">
        <v>3489</v>
      </c>
      <c r="K405" s="2">
        <v>8212800</v>
      </c>
      <c r="L405" s="2">
        <v>5059050</v>
      </c>
      <c r="M405" s="2">
        <v>11864</v>
      </c>
      <c r="N405" s="2">
        <v>8730</v>
      </c>
      <c r="O405" s="2">
        <v>211</v>
      </c>
      <c r="P405" s="2">
        <v>124</v>
      </c>
      <c r="Q405" s="3">
        <f t="shared" si="226"/>
        <v>-0.5138687454677302</v>
      </c>
      <c r="R405" s="3">
        <f t="shared" si="227"/>
        <v>-0.5138687454677302</v>
      </c>
      <c r="S405" s="3">
        <f t="shared" si="228"/>
        <v>-0.3840042372881356</v>
      </c>
      <c r="T405" s="3">
        <f t="shared" si="229"/>
        <v>-0.3840042372881356</v>
      </c>
      <c r="U405" s="3">
        <f t="shared" si="230"/>
        <v>-0.26416048550236004</v>
      </c>
      <c r="V405" s="3">
        <f t="shared" si="231"/>
        <v>-0.41232227488151663</v>
      </c>
      <c r="W405" s="3">
        <f t="shared" si="232"/>
        <v>3.7252824858757062E-2</v>
      </c>
      <c r="X405" s="3">
        <f t="shared" si="233"/>
        <v>3.5540269418171393E-2</v>
      </c>
      <c r="Y405" s="4">
        <f t="shared" si="234"/>
        <v>-0.17125554405856697</v>
      </c>
      <c r="Z405">
        <f t="shared" si="235"/>
        <v>0.67131960335621665</v>
      </c>
      <c r="AA405">
        <f t="shared" si="236"/>
        <v>0.70605335675135517</v>
      </c>
      <c r="AB405" s="4">
        <f t="shared" si="242"/>
        <v>3.4733753395138511</v>
      </c>
      <c r="AC405">
        <f t="shared" si="237"/>
        <v>39330</v>
      </c>
      <c r="AD405">
        <f t="shared" si="238"/>
        <v>28545</v>
      </c>
      <c r="AE405">
        <f t="shared" si="239"/>
        <v>26403</v>
      </c>
      <c r="AF405">
        <f t="shared" si="240"/>
        <v>23316</v>
      </c>
      <c r="AG405">
        <f t="shared" si="241"/>
        <v>4478</v>
      </c>
    </row>
    <row r="406" spans="3:33" x14ac:dyDescent="0.25">
      <c r="C406" t="s">
        <v>57</v>
      </c>
      <c r="D406">
        <v>10</v>
      </c>
      <c r="E406" s="2">
        <v>7211</v>
      </c>
      <c r="F406" s="2">
        <v>3477</v>
      </c>
      <c r="G406" s="2">
        <v>4254490</v>
      </c>
      <c r="H406" s="2">
        <v>2051430</v>
      </c>
      <c r="I406" s="2">
        <v>6055</v>
      </c>
      <c r="J406" s="2">
        <v>4212</v>
      </c>
      <c r="K406" s="2">
        <v>8779750</v>
      </c>
      <c r="L406" s="2">
        <v>6107400</v>
      </c>
      <c r="M406" s="2">
        <v>12792</v>
      </c>
      <c r="N406" s="2">
        <v>7839</v>
      </c>
      <c r="O406" s="2">
        <v>228</v>
      </c>
      <c r="P406" s="2">
        <v>156</v>
      </c>
      <c r="Q406" s="3">
        <f t="shared" si="226"/>
        <v>-0.51781999722645955</v>
      </c>
      <c r="R406" s="3">
        <f t="shared" si="227"/>
        <v>-0.51781999722645955</v>
      </c>
      <c r="S406" s="3">
        <f t="shared" si="228"/>
        <v>-0.30437654830718419</v>
      </c>
      <c r="T406" s="3">
        <f t="shared" si="229"/>
        <v>-0.30437654830718419</v>
      </c>
      <c r="U406" s="3">
        <f t="shared" si="230"/>
        <v>-0.38719512195121952</v>
      </c>
      <c r="V406" s="3">
        <f t="shared" si="231"/>
        <v>-0.31578947368421051</v>
      </c>
      <c r="W406" s="3">
        <f t="shared" si="232"/>
        <v>3.7654830718414536E-2</v>
      </c>
      <c r="X406" s="3">
        <f t="shared" si="233"/>
        <v>3.7037037037037035E-2</v>
      </c>
      <c r="Y406" s="4">
        <f t="shared" si="234"/>
        <v>-6.1779368137750146E-2</v>
      </c>
      <c r="Z406">
        <f t="shared" si="235"/>
        <v>0.69740658773984232</v>
      </c>
      <c r="AA406">
        <f t="shared" si="236"/>
        <v>0.75419178082191785</v>
      </c>
      <c r="AB406" s="4">
        <f t="shared" si="242"/>
        <v>5.6785193082075525</v>
      </c>
      <c r="AC406">
        <f t="shared" si="237"/>
        <v>46541</v>
      </c>
      <c r="AD406">
        <f t="shared" si="238"/>
        <v>32022</v>
      </c>
      <c r="AE406">
        <f t="shared" si="239"/>
        <v>32458</v>
      </c>
      <c r="AF406">
        <f t="shared" si="240"/>
        <v>27528</v>
      </c>
      <c r="AG406">
        <f t="shared" si="241"/>
        <v>4478</v>
      </c>
    </row>
    <row r="407" spans="3:33" x14ac:dyDescent="0.25">
      <c r="C407" t="s">
        <v>57</v>
      </c>
      <c r="D407">
        <v>11</v>
      </c>
      <c r="E407" s="2">
        <v>0</v>
      </c>
      <c r="F407" s="2">
        <v>0</v>
      </c>
      <c r="G407" s="2">
        <v>0</v>
      </c>
      <c r="H407" s="2">
        <v>0</v>
      </c>
      <c r="I407" s="2">
        <v>4877</v>
      </c>
      <c r="J407" s="2">
        <v>2713</v>
      </c>
      <c r="K407" s="2">
        <v>7071650</v>
      </c>
      <c r="L407" s="2">
        <v>3933850</v>
      </c>
      <c r="M407" s="2">
        <v>7725</v>
      </c>
      <c r="N407" s="2">
        <v>5027</v>
      </c>
      <c r="O407" s="2">
        <v>190</v>
      </c>
      <c r="P407" s="2">
        <v>99</v>
      </c>
      <c r="Q407" s="3">
        <f t="shared" si="226"/>
        <v>0</v>
      </c>
      <c r="R407" s="3">
        <f t="shared" si="227"/>
        <v>0</v>
      </c>
      <c r="S407" s="3">
        <f t="shared" si="228"/>
        <v>-0.44371539881074429</v>
      </c>
      <c r="T407" s="3">
        <f t="shared" si="229"/>
        <v>-0.44371539881074429</v>
      </c>
      <c r="U407" s="3">
        <f t="shared" si="230"/>
        <v>-0.34925566343042069</v>
      </c>
      <c r="V407" s="3">
        <f t="shared" si="231"/>
        <v>-0.47894736842105268</v>
      </c>
      <c r="W407" s="3">
        <f t="shared" si="232"/>
        <v>3.8958376050850931E-2</v>
      </c>
      <c r="X407" s="3">
        <f t="shared" si="233"/>
        <v>3.6490969406561005E-2</v>
      </c>
      <c r="Y407" s="4">
        <f t="shared" si="234"/>
        <v>-0.24674066442899253</v>
      </c>
      <c r="Z407">
        <f t="shared" si="235"/>
        <v>0.80219591328076323</v>
      </c>
      <c r="AA407">
        <f t="shared" si="236"/>
        <v>0.82852054794520547</v>
      </c>
      <c r="AB407" s="4">
        <f t="shared" si="242"/>
        <v>2.6324634664442237</v>
      </c>
      <c r="AC407">
        <f t="shared" si="237"/>
        <v>46541</v>
      </c>
      <c r="AD407">
        <f t="shared" si="238"/>
        <v>32022</v>
      </c>
      <c r="AE407">
        <f t="shared" si="239"/>
        <v>37335</v>
      </c>
      <c r="AF407">
        <f t="shared" si="240"/>
        <v>30241</v>
      </c>
      <c r="AG407">
        <f t="shared" si="241"/>
        <v>4478</v>
      </c>
    </row>
    <row r="408" spans="3:33" x14ac:dyDescent="0.25">
      <c r="C408" t="s">
        <v>57</v>
      </c>
      <c r="D408">
        <v>12</v>
      </c>
      <c r="E408" s="2">
        <v>0</v>
      </c>
      <c r="F408" s="2">
        <v>0</v>
      </c>
      <c r="G408" s="2">
        <v>0</v>
      </c>
      <c r="H408" s="2">
        <v>0</v>
      </c>
      <c r="I408" s="2">
        <v>3129</v>
      </c>
      <c r="J408" s="2">
        <v>1758</v>
      </c>
      <c r="K408" s="2">
        <v>4537050</v>
      </c>
      <c r="L408" s="2">
        <v>2549100</v>
      </c>
      <c r="M408" s="2">
        <v>4478</v>
      </c>
      <c r="N408" s="2">
        <v>3203</v>
      </c>
      <c r="O408" s="2">
        <v>118</v>
      </c>
      <c r="P408" s="2">
        <v>66</v>
      </c>
      <c r="Q408" s="3">
        <f t="shared" si="226"/>
        <v>0</v>
      </c>
      <c r="R408" s="3">
        <f t="shared" si="227"/>
        <v>0</v>
      </c>
      <c r="S408" s="3">
        <f t="shared" si="228"/>
        <v>-0.4381591562799616</v>
      </c>
      <c r="T408" s="3">
        <f t="shared" si="229"/>
        <v>-0.4381591562799616</v>
      </c>
      <c r="U408" s="3">
        <f t="shared" si="230"/>
        <v>-0.28472532380527016</v>
      </c>
      <c r="V408" s="3">
        <f t="shared" si="231"/>
        <v>-0.44067796610169496</v>
      </c>
      <c r="W408" s="3">
        <f t="shared" si="232"/>
        <v>3.7711728986896773E-2</v>
      </c>
      <c r="X408" s="3">
        <f t="shared" si="233"/>
        <v>3.7542662116040959E-2</v>
      </c>
      <c r="Y408" s="4">
        <f t="shared" si="234"/>
        <v>-1.6906687085581351E-2</v>
      </c>
      <c r="Z408">
        <f t="shared" si="235"/>
        <v>0.86942695687673233</v>
      </c>
      <c r="AA408">
        <f t="shared" si="236"/>
        <v>0.87668493150684934</v>
      </c>
      <c r="AB408" s="4">
        <f t="shared" si="242"/>
        <v>0.72579746301170145</v>
      </c>
      <c r="AC408">
        <f t="shared" si="237"/>
        <v>46541</v>
      </c>
      <c r="AD408">
        <f t="shared" si="238"/>
        <v>32022</v>
      </c>
      <c r="AE408">
        <f t="shared" si="239"/>
        <v>40464</v>
      </c>
      <c r="AF408">
        <f t="shared" si="240"/>
        <v>31999</v>
      </c>
      <c r="AG408">
        <f t="shared" si="241"/>
        <v>4478</v>
      </c>
    </row>
    <row r="409" spans="3:33" x14ac:dyDescent="0.25">
      <c r="C409" t="s">
        <v>58</v>
      </c>
      <c r="D409">
        <v>1</v>
      </c>
      <c r="E409" s="2">
        <v>0</v>
      </c>
      <c r="F409" s="2">
        <v>0</v>
      </c>
      <c r="G409" s="2">
        <v>0</v>
      </c>
      <c r="H409" s="2">
        <v>0</v>
      </c>
      <c r="I409" s="2">
        <v>0</v>
      </c>
      <c r="J409" s="2">
        <v>415</v>
      </c>
      <c r="K409" s="2">
        <v>0</v>
      </c>
      <c r="L409" s="2">
        <v>332000</v>
      </c>
      <c r="M409" s="2">
        <v>0</v>
      </c>
      <c r="N409" s="2">
        <v>1025</v>
      </c>
      <c r="O409" s="2">
        <v>0</v>
      </c>
      <c r="P409" s="2">
        <v>9</v>
      </c>
      <c r="Q409" s="3">
        <f t="shared" si="226"/>
        <v>0</v>
      </c>
      <c r="R409" s="3">
        <f t="shared" si="227"/>
        <v>0</v>
      </c>
      <c r="S409" s="3">
        <f t="shared" si="228"/>
        <v>0</v>
      </c>
      <c r="T409" s="3">
        <f t="shared" si="229"/>
        <v>0</v>
      </c>
      <c r="U409" s="3">
        <f t="shared" si="230"/>
        <v>0</v>
      </c>
      <c r="V409" s="3">
        <f t="shared" si="231"/>
        <v>0</v>
      </c>
      <c r="W409" s="3">
        <f t="shared" si="232"/>
        <v>0</v>
      </c>
      <c r="X409" s="3">
        <f t="shared" si="233"/>
        <v>2.1686746987951807E-2</v>
      </c>
      <c r="Y409" s="4">
        <f t="shared" si="234"/>
        <v>2.1686746987951806</v>
      </c>
      <c r="Z409">
        <f t="shared" si="235"/>
        <v>0</v>
      </c>
      <c r="AA409">
        <f t="shared" si="236"/>
        <v>0.28640441683919943</v>
      </c>
      <c r="AB409" s="4">
        <f t="shared" si="242"/>
        <v>28.640441683919942</v>
      </c>
      <c r="AC409">
        <f t="shared" si="237"/>
        <v>0</v>
      </c>
      <c r="AD409">
        <f t="shared" si="238"/>
        <v>0</v>
      </c>
      <c r="AE409">
        <f t="shared" si="239"/>
        <v>0</v>
      </c>
      <c r="AF409">
        <f t="shared" si="240"/>
        <v>415</v>
      </c>
      <c r="AG409">
        <f t="shared" si="241"/>
        <v>1449</v>
      </c>
    </row>
    <row r="410" spans="3:33" x14ac:dyDescent="0.25">
      <c r="C410" t="s">
        <v>58</v>
      </c>
      <c r="D410">
        <v>2</v>
      </c>
      <c r="E410" s="2">
        <v>4393</v>
      </c>
      <c r="F410" s="2">
        <v>2654</v>
      </c>
      <c r="G410" s="2">
        <v>1493620</v>
      </c>
      <c r="H410" s="2">
        <v>902360</v>
      </c>
      <c r="I410" s="2">
        <v>1409</v>
      </c>
      <c r="J410" s="2">
        <v>1326</v>
      </c>
      <c r="K410" s="2">
        <v>1127200</v>
      </c>
      <c r="L410" s="2">
        <v>1060800</v>
      </c>
      <c r="M410" s="2">
        <v>2942</v>
      </c>
      <c r="N410" s="2">
        <v>2326</v>
      </c>
      <c r="O410" s="2">
        <v>42</v>
      </c>
      <c r="P410" s="2">
        <v>27</v>
      </c>
      <c r="Q410" s="3">
        <f t="shared" si="226"/>
        <v>-0.39585704529933985</v>
      </c>
      <c r="R410" s="3">
        <f t="shared" si="227"/>
        <v>-0.39585704529933985</v>
      </c>
      <c r="S410" s="3">
        <f t="shared" si="228"/>
        <v>-5.8907026259758744E-2</v>
      </c>
      <c r="T410" s="3">
        <f t="shared" si="229"/>
        <v>-5.8907026259758744E-2</v>
      </c>
      <c r="U410" s="3">
        <f t="shared" si="230"/>
        <v>-0.20938137321549966</v>
      </c>
      <c r="V410" s="3">
        <f t="shared" si="231"/>
        <v>-0.3571428571428571</v>
      </c>
      <c r="W410" s="3">
        <f t="shared" si="232"/>
        <v>2.9808374733853796E-2</v>
      </c>
      <c r="X410" s="3">
        <f t="shared" si="233"/>
        <v>2.0361990950226245E-2</v>
      </c>
      <c r="Y410" s="4">
        <f t="shared" si="234"/>
        <v>-0.9446383783627551</v>
      </c>
      <c r="Z410">
        <f t="shared" si="235"/>
        <v>0.32073753699066698</v>
      </c>
      <c r="AA410">
        <f t="shared" si="236"/>
        <v>0.42432366561052887</v>
      </c>
      <c r="AB410" s="4">
        <f t="shared" si="242"/>
        <v>10.358612861986188</v>
      </c>
      <c r="AC410">
        <f t="shared" si="237"/>
        <v>4393</v>
      </c>
      <c r="AD410">
        <f t="shared" si="238"/>
        <v>2654</v>
      </c>
      <c r="AE410">
        <f t="shared" si="239"/>
        <v>1409</v>
      </c>
      <c r="AF410">
        <f t="shared" si="240"/>
        <v>1741</v>
      </c>
      <c r="AG410">
        <f t="shared" si="241"/>
        <v>1449</v>
      </c>
    </row>
    <row r="411" spans="3:33" x14ac:dyDescent="0.25">
      <c r="C411" t="s">
        <v>58</v>
      </c>
      <c r="D411">
        <v>3</v>
      </c>
      <c r="E411" s="2">
        <v>6168</v>
      </c>
      <c r="F411" s="2">
        <v>3210</v>
      </c>
      <c r="G411" s="2">
        <v>2097120</v>
      </c>
      <c r="H411" s="2">
        <v>1091400</v>
      </c>
      <c r="I411" s="2">
        <v>3257</v>
      </c>
      <c r="J411" s="2">
        <v>2056</v>
      </c>
      <c r="K411" s="2">
        <v>2605600</v>
      </c>
      <c r="L411" s="2">
        <v>1644800</v>
      </c>
      <c r="M411" s="2">
        <v>5754</v>
      </c>
      <c r="N411" s="2">
        <v>3436</v>
      </c>
      <c r="O411" s="2">
        <v>99</v>
      </c>
      <c r="P411" s="2">
        <v>44</v>
      </c>
      <c r="Q411" s="3">
        <f t="shared" si="226"/>
        <v>-0.47957198443579763</v>
      </c>
      <c r="R411" s="3">
        <f t="shared" si="227"/>
        <v>-0.47957198443579763</v>
      </c>
      <c r="S411" s="3">
        <f t="shared" si="228"/>
        <v>-0.36874424316856003</v>
      </c>
      <c r="T411" s="3">
        <f t="shared" si="229"/>
        <v>-0.36874424316856003</v>
      </c>
      <c r="U411" s="3">
        <f t="shared" si="230"/>
        <v>-0.40285019117135901</v>
      </c>
      <c r="V411" s="3">
        <f t="shared" si="231"/>
        <v>-0.55555555555555558</v>
      </c>
      <c r="W411" s="3">
        <f t="shared" si="232"/>
        <v>3.0396070003070309E-2</v>
      </c>
      <c r="X411" s="3">
        <f t="shared" si="233"/>
        <v>2.1400778210116732E-2</v>
      </c>
      <c r="Y411" s="4">
        <f t="shared" si="234"/>
        <v>-0.89952917929535769</v>
      </c>
      <c r="Z411">
        <f t="shared" si="235"/>
        <v>0.4418142221380551</v>
      </c>
      <c r="AA411">
        <f t="shared" si="236"/>
        <v>0.51921236154792838</v>
      </c>
      <c r="AB411" s="4">
        <f t="shared" si="242"/>
        <v>7.7398139409873279</v>
      </c>
      <c r="AC411">
        <f t="shared" si="237"/>
        <v>10561</v>
      </c>
      <c r="AD411">
        <f t="shared" si="238"/>
        <v>5864</v>
      </c>
      <c r="AE411">
        <f t="shared" si="239"/>
        <v>4666</v>
      </c>
      <c r="AF411">
        <f t="shared" si="240"/>
        <v>3797</v>
      </c>
      <c r="AG411">
        <f t="shared" si="241"/>
        <v>1449</v>
      </c>
    </row>
    <row r="412" spans="3:33" x14ac:dyDescent="0.25">
      <c r="C412" t="s">
        <v>58</v>
      </c>
      <c r="D412">
        <v>4</v>
      </c>
      <c r="E412" s="2">
        <v>7379</v>
      </c>
      <c r="F412" s="2">
        <v>3797</v>
      </c>
      <c r="G412" s="2">
        <v>2508860</v>
      </c>
      <c r="H412" s="2">
        <v>1290980</v>
      </c>
      <c r="I412" s="2">
        <v>4985</v>
      </c>
      <c r="J412" s="2">
        <v>2989</v>
      </c>
      <c r="K412" s="2">
        <v>3988000</v>
      </c>
      <c r="L412" s="2">
        <v>2391200</v>
      </c>
      <c r="M412" s="2">
        <v>8006</v>
      </c>
      <c r="N412" s="2">
        <v>4168</v>
      </c>
      <c r="O412" s="2">
        <v>142</v>
      </c>
      <c r="P412" s="2">
        <v>76</v>
      </c>
      <c r="Q412" s="3">
        <f t="shared" si="226"/>
        <v>-0.48543163030220893</v>
      </c>
      <c r="R412" s="3">
        <f t="shared" si="227"/>
        <v>-0.48543163030220893</v>
      </c>
      <c r="S412" s="3">
        <f t="shared" si="228"/>
        <v>-0.40040120361083253</v>
      </c>
      <c r="T412" s="3">
        <f t="shared" si="229"/>
        <v>-0.40040120361083253</v>
      </c>
      <c r="U412" s="3">
        <f t="shared" si="230"/>
        <v>-0.47939045715713213</v>
      </c>
      <c r="V412" s="3">
        <f t="shared" si="231"/>
        <v>-0.46478873239436624</v>
      </c>
      <c r="W412" s="3">
        <f t="shared" si="232"/>
        <v>2.848545636910732E-2</v>
      </c>
      <c r="X412" s="3">
        <f t="shared" si="233"/>
        <v>2.5426564068250251E-2</v>
      </c>
      <c r="Y412" s="4">
        <f t="shared" si="234"/>
        <v>-0.3058892300857069</v>
      </c>
      <c r="Z412">
        <f t="shared" si="235"/>
        <v>0.53795986622073577</v>
      </c>
      <c r="AA412">
        <f t="shared" si="236"/>
        <v>0.61080108010801082</v>
      </c>
      <c r="AB412" s="4">
        <f t="shared" si="242"/>
        <v>7.2841213887275043</v>
      </c>
      <c r="AC412">
        <f t="shared" si="237"/>
        <v>17940</v>
      </c>
      <c r="AD412">
        <f t="shared" si="238"/>
        <v>9661</v>
      </c>
      <c r="AE412">
        <f t="shared" si="239"/>
        <v>9651</v>
      </c>
      <c r="AF412">
        <f t="shared" si="240"/>
        <v>6786</v>
      </c>
      <c r="AG412">
        <f t="shared" si="241"/>
        <v>1449</v>
      </c>
    </row>
    <row r="413" spans="3:33" x14ac:dyDescent="0.25">
      <c r="C413" t="s">
        <v>58</v>
      </c>
      <c r="D413">
        <v>5</v>
      </c>
      <c r="E413" s="2">
        <v>0</v>
      </c>
      <c r="F413" s="2">
        <v>0</v>
      </c>
      <c r="G413" s="2">
        <v>0</v>
      </c>
      <c r="H413" s="2">
        <v>0</v>
      </c>
      <c r="I413" s="2">
        <v>3331</v>
      </c>
      <c r="J413" s="2">
        <v>1820</v>
      </c>
      <c r="K413" s="2">
        <v>2664800</v>
      </c>
      <c r="L413" s="2">
        <v>1456000</v>
      </c>
      <c r="M413" s="2">
        <v>4586</v>
      </c>
      <c r="N413" s="2">
        <v>2296</v>
      </c>
      <c r="O413" s="2">
        <v>89</v>
      </c>
      <c r="P413" s="2">
        <v>52</v>
      </c>
      <c r="Q413" s="3">
        <f t="shared" si="226"/>
        <v>0</v>
      </c>
      <c r="R413" s="3">
        <f t="shared" si="227"/>
        <v>0</v>
      </c>
      <c r="S413" s="3">
        <f t="shared" si="228"/>
        <v>-0.45361753227259083</v>
      </c>
      <c r="T413" s="3">
        <f t="shared" si="229"/>
        <v>-0.45361753227259083</v>
      </c>
      <c r="U413" s="3">
        <f t="shared" si="230"/>
        <v>-0.49934583515045794</v>
      </c>
      <c r="V413" s="3">
        <f t="shared" si="231"/>
        <v>-0.4157303370786517</v>
      </c>
      <c r="W413" s="3">
        <f t="shared" si="232"/>
        <v>2.6718703092164516E-2</v>
      </c>
      <c r="X413" s="3">
        <f t="shared" si="233"/>
        <v>2.8571428571428571E-2</v>
      </c>
      <c r="Y413" s="4">
        <f t="shared" si="234"/>
        <v>0.18527254792640552</v>
      </c>
      <c r="Z413">
        <f t="shared" si="235"/>
        <v>0.72363433667781496</v>
      </c>
      <c r="AA413">
        <f t="shared" si="236"/>
        <v>0.77461746174617463</v>
      </c>
      <c r="AB413" s="4">
        <f t="shared" si="242"/>
        <v>5.0983125068359669</v>
      </c>
      <c r="AC413">
        <f t="shared" si="237"/>
        <v>17940</v>
      </c>
      <c r="AD413">
        <f t="shared" si="238"/>
        <v>9661</v>
      </c>
      <c r="AE413">
        <f t="shared" si="239"/>
        <v>12982</v>
      </c>
      <c r="AF413">
        <f t="shared" si="240"/>
        <v>8606</v>
      </c>
      <c r="AG413">
        <f t="shared" si="241"/>
        <v>1449</v>
      </c>
    </row>
    <row r="414" spans="3:33" x14ac:dyDescent="0.25">
      <c r="C414" t="s">
        <v>58</v>
      </c>
      <c r="D414">
        <v>6</v>
      </c>
      <c r="E414" s="2">
        <v>0</v>
      </c>
      <c r="F414" s="2">
        <v>0</v>
      </c>
      <c r="G414" s="2">
        <v>0</v>
      </c>
      <c r="H414" s="2">
        <v>0</v>
      </c>
      <c r="I414" s="2">
        <v>2188</v>
      </c>
      <c r="J414" s="2">
        <v>1186</v>
      </c>
      <c r="K414" s="2">
        <v>1750400</v>
      </c>
      <c r="L414" s="2">
        <v>948800</v>
      </c>
      <c r="M414" s="2">
        <v>2338</v>
      </c>
      <c r="N414" s="2">
        <v>1076</v>
      </c>
      <c r="O414" s="2">
        <v>60</v>
      </c>
      <c r="P414" s="2">
        <v>34</v>
      </c>
      <c r="Q414" s="3">
        <f t="shared" si="226"/>
        <v>0</v>
      </c>
      <c r="R414" s="3">
        <f t="shared" si="227"/>
        <v>0</v>
      </c>
      <c r="S414" s="3">
        <f t="shared" si="228"/>
        <v>-0.4579524680073126</v>
      </c>
      <c r="T414" s="3">
        <f t="shared" si="229"/>
        <v>-0.4579524680073126</v>
      </c>
      <c r="U414" s="3">
        <f t="shared" si="230"/>
        <v>-0.5397775876817793</v>
      </c>
      <c r="V414" s="3">
        <f t="shared" si="231"/>
        <v>-0.43333333333333335</v>
      </c>
      <c r="W414" s="3">
        <f t="shared" si="232"/>
        <v>2.7422303473491772E-2</v>
      </c>
      <c r="X414" s="3">
        <f t="shared" si="233"/>
        <v>2.866779089376054E-2</v>
      </c>
      <c r="Y414" s="4">
        <f t="shared" si="234"/>
        <v>0.12454874202687677</v>
      </c>
      <c r="Z414">
        <f t="shared" si="235"/>
        <v>0.84559643255295425</v>
      </c>
      <c r="AA414">
        <f t="shared" si="236"/>
        <v>0.88136813681368131</v>
      </c>
      <c r="AB414" s="4">
        <f t="shared" si="242"/>
        <v>3.5771704260727066</v>
      </c>
      <c r="AC414">
        <f t="shared" si="237"/>
        <v>17940</v>
      </c>
      <c r="AD414">
        <f t="shared" si="238"/>
        <v>9661</v>
      </c>
      <c r="AE414">
        <f t="shared" si="239"/>
        <v>15170</v>
      </c>
      <c r="AF414">
        <f t="shared" si="240"/>
        <v>9792</v>
      </c>
      <c r="AG414">
        <f t="shared" si="241"/>
        <v>1449</v>
      </c>
    </row>
    <row r="415" spans="3:33" x14ac:dyDescent="0.25">
      <c r="C415" t="s">
        <v>58</v>
      </c>
      <c r="D415">
        <v>7</v>
      </c>
      <c r="E415" s="2">
        <v>0</v>
      </c>
      <c r="F415" s="2">
        <v>0</v>
      </c>
      <c r="G415" s="2">
        <v>0</v>
      </c>
      <c r="H415" s="2">
        <v>0</v>
      </c>
      <c r="I415" s="2">
        <v>1029</v>
      </c>
      <c r="J415" s="2">
        <v>537</v>
      </c>
      <c r="K415" s="2">
        <v>823200</v>
      </c>
      <c r="L415" s="2">
        <v>429600</v>
      </c>
      <c r="M415" s="2">
        <v>1281</v>
      </c>
      <c r="N415" s="2">
        <v>525</v>
      </c>
      <c r="O415" s="2">
        <v>28</v>
      </c>
      <c r="P415" s="2">
        <v>14</v>
      </c>
      <c r="Q415" s="3">
        <f t="shared" si="226"/>
        <v>0</v>
      </c>
      <c r="R415" s="3">
        <f t="shared" si="227"/>
        <v>0</v>
      </c>
      <c r="S415" s="3">
        <f t="shared" si="228"/>
        <v>-0.47813411078717205</v>
      </c>
      <c r="T415" s="3">
        <f t="shared" si="229"/>
        <v>-0.47813411078717205</v>
      </c>
      <c r="U415" s="3">
        <f t="shared" si="230"/>
        <v>-0.5901639344262295</v>
      </c>
      <c r="V415" s="3">
        <f t="shared" si="231"/>
        <v>-0.5</v>
      </c>
      <c r="W415" s="3">
        <f t="shared" si="232"/>
        <v>2.7210884353741496E-2</v>
      </c>
      <c r="X415" s="3">
        <f t="shared" si="233"/>
        <v>2.6070763500931099E-2</v>
      </c>
      <c r="Y415" s="4">
        <f t="shared" si="234"/>
        <v>-0.11401208528103966</v>
      </c>
      <c r="Z415">
        <f t="shared" si="235"/>
        <v>0.90295429208472688</v>
      </c>
      <c r="AA415">
        <f t="shared" si="236"/>
        <v>0.92970297029702975</v>
      </c>
      <c r="AB415" s="4">
        <f t="shared" si="242"/>
        <v>2.6748678212302868</v>
      </c>
      <c r="AC415">
        <f t="shared" si="237"/>
        <v>17940</v>
      </c>
      <c r="AD415">
        <f t="shared" si="238"/>
        <v>9661</v>
      </c>
      <c r="AE415">
        <f t="shared" si="239"/>
        <v>16199</v>
      </c>
      <c r="AF415">
        <f t="shared" si="240"/>
        <v>10329</v>
      </c>
      <c r="AG415">
        <f t="shared" si="241"/>
        <v>1449</v>
      </c>
    </row>
    <row r="416" spans="3:33" x14ac:dyDescent="0.25">
      <c r="C416" t="s">
        <v>58</v>
      </c>
      <c r="D416">
        <v>8</v>
      </c>
      <c r="E416" s="2">
        <v>3874</v>
      </c>
      <c r="F416" s="2">
        <v>3736</v>
      </c>
      <c r="G416" s="2">
        <v>1317160</v>
      </c>
      <c r="H416" s="2">
        <v>1270240</v>
      </c>
      <c r="I416" s="2">
        <v>1557</v>
      </c>
      <c r="J416" s="2">
        <v>1524</v>
      </c>
      <c r="K416" s="2">
        <v>1245600</v>
      </c>
      <c r="L416" s="2">
        <v>1219200</v>
      </c>
      <c r="M416" s="2">
        <v>3560</v>
      </c>
      <c r="N416" s="2">
        <v>2697</v>
      </c>
      <c r="O416" s="2">
        <v>38</v>
      </c>
      <c r="P416" s="2">
        <v>40</v>
      </c>
      <c r="Q416" s="3">
        <f t="shared" si="226"/>
        <v>-3.5622096024780614E-2</v>
      </c>
      <c r="R416" s="3">
        <f t="shared" si="227"/>
        <v>-3.5622096024780614E-2</v>
      </c>
      <c r="S416" s="3">
        <f t="shared" si="228"/>
        <v>-2.1194605009633882E-2</v>
      </c>
      <c r="T416" s="3">
        <f t="shared" si="229"/>
        <v>-2.1194605009633882E-2</v>
      </c>
      <c r="U416" s="3">
        <f t="shared" si="230"/>
        <v>-0.24241573033707864</v>
      </c>
      <c r="V416" s="3">
        <f t="shared" si="231"/>
        <v>5.2631578947368363E-2</v>
      </c>
      <c r="W416" s="3">
        <f t="shared" si="232"/>
        <v>2.4405908798972382E-2</v>
      </c>
      <c r="X416" s="3">
        <f t="shared" si="233"/>
        <v>2.6246719160104987E-2</v>
      </c>
      <c r="Y416" s="4">
        <f t="shared" si="234"/>
        <v>0.18408103611326049</v>
      </c>
      <c r="Z416">
        <f t="shared" si="235"/>
        <v>0.8139726780966352</v>
      </c>
      <c r="AA416">
        <f t="shared" si="236"/>
        <v>0.79839687457901121</v>
      </c>
      <c r="AB416" s="4">
        <f t="shared" si="242"/>
        <v>-1.5575803517623998</v>
      </c>
      <c r="AC416">
        <f t="shared" si="237"/>
        <v>21814</v>
      </c>
      <c r="AD416">
        <f t="shared" si="238"/>
        <v>13397</v>
      </c>
      <c r="AE416">
        <f t="shared" si="239"/>
        <v>17756</v>
      </c>
      <c r="AF416">
        <f t="shared" si="240"/>
        <v>11853</v>
      </c>
      <c r="AG416">
        <f t="shared" si="241"/>
        <v>1449</v>
      </c>
    </row>
    <row r="417" spans="3:33" x14ac:dyDescent="0.25">
      <c r="C417" t="s">
        <v>58</v>
      </c>
      <c r="D417">
        <v>9</v>
      </c>
      <c r="E417" s="2">
        <v>2283</v>
      </c>
      <c r="F417" s="2">
        <v>4347</v>
      </c>
      <c r="G417" s="2">
        <v>776220</v>
      </c>
      <c r="H417" s="2">
        <v>1477980</v>
      </c>
      <c r="I417" s="2">
        <v>2206</v>
      </c>
      <c r="J417" s="2">
        <v>2661</v>
      </c>
      <c r="K417" s="2">
        <v>1764800</v>
      </c>
      <c r="L417" s="2">
        <v>2128800</v>
      </c>
      <c r="M417" s="2">
        <v>3573</v>
      </c>
      <c r="N417" s="2">
        <v>4319</v>
      </c>
      <c r="O417" s="2">
        <v>64</v>
      </c>
      <c r="P417" s="2">
        <v>64</v>
      </c>
      <c r="Q417" s="3">
        <f t="shared" si="226"/>
        <v>0.90407358738501964</v>
      </c>
      <c r="R417" s="3">
        <f t="shared" si="227"/>
        <v>0.90407358738501964</v>
      </c>
      <c r="S417" s="3">
        <f t="shared" si="228"/>
        <v>0.20625566636446058</v>
      </c>
      <c r="T417" s="3">
        <f t="shared" si="229"/>
        <v>0.20625566636446058</v>
      </c>
      <c r="U417" s="3">
        <f t="shared" si="230"/>
        <v>0.20878813322138257</v>
      </c>
      <c r="V417" s="3">
        <f t="shared" si="231"/>
        <v>0</v>
      </c>
      <c r="W417" s="3">
        <f t="shared" si="232"/>
        <v>2.9011786038077969E-2</v>
      </c>
      <c r="X417" s="3">
        <f t="shared" si="233"/>
        <v>2.4051108605787297E-2</v>
      </c>
      <c r="Y417" s="4">
        <f t="shared" si="234"/>
        <v>-0.49606774322906722</v>
      </c>
      <c r="Z417">
        <f t="shared" si="235"/>
        <v>0.82840187575216828</v>
      </c>
      <c r="AA417">
        <f t="shared" si="236"/>
        <v>0.75621320273016202</v>
      </c>
      <c r="AB417" s="4">
        <f t="shared" si="242"/>
        <v>-7.2188673022006267</v>
      </c>
      <c r="AC417">
        <f t="shared" si="237"/>
        <v>24097</v>
      </c>
      <c r="AD417">
        <f t="shared" si="238"/>
        <v>17744</v>
      </c>
      <c r="AE417">
        <f t="shared" si="239"/>
        <v>19962</v>
      </c>
      <c r="AF417">
        <f t="shared" si="240"/>
        <v>14514</v>
      </c>
      <c r="AG417">
        <f t="shared" si="241"/>
        <v>1449</v>
      </c>
    </row>
    <row r="418" spans="3:33" x14ac:dyDescent="0.25">
      <c r="C418" t="s">
        <v>58</v>
      </c>
      <c r="D418">
        <v>10</v>
      </c>
      <c r="E418" s="2">
        <v>8695</v>
      </c>
      <c r="F418" s="2">
        <v>4054</v>
      </c>
      <c r="G418" s="2">
        <v>2956300</v>
      </c>
      <c r="H418" s="2">
        <v>1378360</v>
      </c>
      <c r="I418" s="2">
        <v>5371</v>
      </c>
      <c r="J418" s="2">
        <v>3664</v>
      </c>
      <c r="K418" s="2">
        <v>4296800</v>
      </c>
      <c r="L418" s="2">
        <v>2931200</v>
      </c>
      <c r="M418" s="2">
        <v>6747</v>
      </c>
      <c r="N418" s="2">
        <v>4617</v>
      </c>
      <c r="O418" s="2">
        <v>150</v>
      </c>
      <c r="P418" s="2">
        <v>92</v>
      </c>
      <c r="Q418" s="3">
        <f t="shared" si="226"/>
        <v>-0.53375503162737203</v>
      </c>
      <c r="R418" s="3">
        <f t="shared" si="227"/>
        <v>-0.53375503162737203</v>
      </c>
      <c r="S418" s="3">
        <f t="shared" si="228"/>
        <v>-0.31781791100353751</v>
      </c>
      <c r="T418" s="3">
        <f t="shared" si="229"/>
        <v>-0.31781791100353751</v>
      </c>
      <c r="U418" s="3">
        <f t="shared" si="230"/>
        <v>-0.31569586482881284</v>
      </c>
      <c r="V418" s="3">
        <f t="shared" si="231"/>
        <v>-0.38666666666666671</v>
      </c>
      <c r="W418" s="3">
        <f t="shared" si="232"/>
        <v>2.7927760193632471E-2</v>
      </c>
      <c r="X418" s="3">
        <f t="shared" si="233"/>
        <v>2.5109170305676855E-2</v>
      </c>
      <c r="Y418" s="4">
        <f t="shared" si="234"/>
        <v>-0.28185898879556148</v>
      </c>
      <c r="Z418">
        <f t="shared" si="235"/>
        <v>0.77253598438643567</v>
      </c>
      <c r="AA418">
        <f t="shared" si="236"/>
        <v>0.78195035918613154</v>
      </c>
      <c r="AB418" s="4">
        <f t="shared" si="242"/>
        <v>0.94143747996958682</v>
      </c>
      <c r="AC418">
        <f t="shared" si="237"/>
        <v>32792</v>
      </c>
      <c r="AD418">
        <f t="shared" si="238"/>
        <v>21798</v>
      </c>
      <c r="AE418">
        <f t="shared" si="239"/>
        <v>25333</v>
      </c>
      <c r="AF418">
        <f t="shared" si="240"/>
        <v>18178</v>
      </c>
      <c r="AG418">
        <f t="shared" si="241"/>
        <v>1449</v>
      </c>
    </row>
    <row r="419" spans="3:33" x14ac:dyDescent="0.25">
      <c r="C419" t="s">
        <v>58</v>
      </c>
      <c r="D419">
        <v>11</v>
      </c>
      <c r="E419" s="2">
        <v>0</v>
      </c>
      <c r="F419" s="2">
        <v>0</v>
      </c>
      <c r="G419" s="2">
        <v>0</v>
      </c>
      <c r="H419" s="2">
        <v>0</v>
      </c>
      <c r="I419" s="2">
        <v>3325</v>
      </c>
      <c r="J419" s="2">
        <v>2471</v>
      </c>
      <c r="K419" s="2">
        <v>2660000</v>
      </c>
      <c r="L419" s="2">
        <v>1976800</v>
      </c>
      <c r="M419" s="2">
        <v>3339</v>
      </c>
      <c r="N419" s="2">
        <v>2074</v>
      </c>
      <c r="O419" s="2">
        <v>83</v>
      </c>
      <c r="P419" s="2">
        <v>72</v>
      </c>
      <c r="Q419" s="3">
        <f t="shared" si="226"/>
        <v>0</v>
      </c>
      <c r="R419" s="3">
        <f t="shared" si="227"/>
        <v>0</v>
      </c>
      <c r="S419" s="3">
        <f t="shared" si="228"/>
        <v>-0.25684210526315787</v>
      </c>
      <c r="T419" s="3">
        <f t="shared" si="229"/>
        <v>-0.25684210526315787</v>
      </c>
      <c r="U419" s="3">
        <f t="shared" si="230"/>
        <v>-0.3788559448936808</v>
      </c>
      <c r="V419" s="3">
        <f t="shared" si="231"/>
        <v>-0.13253012048192769</v>
      </c>
      <c r="W419" s="3">
        <f t="shared" si="232"/>
        <v>2.4962406015037596E-2</v>
      </c>
      <c r="X419" s="3">
        <f t="shared" si="233"/>
        <v>2.9138000809388911E-2</v>
      </c>
      <c r="Y419" s="4">
        <f t="shared" si="234"/>
        <v>0.4175594794351315</v>
      </c>
      <c r="Z419">
        <f t="shared" si="235"/>
        <v>0.87393266650402535</v>
      </c>
      <c r="AA419">
        <f t="shared" si="236"/>
        <v>0.88824364434120529</v>
      </c>
      <c r="AB419" s="4">
        <f t="shared" si="242"/>
        <v>1.4310977837179939</v>
      </c>
      <c r="AC419">
        <f t="shared" si="237"/>
        <v>32792</v>
      </c>
      <c r="AD419">
        <f t="shared" si="238"/>
        <v>21798</v>
      </c>
      <c r="AE419">
        <f t="shared" si="239"/>
        <v>28658</v>
      </c>
      <c r="AF419">
        <f t="shared" si="240"/>
        <v>20649</v>
      </c>
      <c r="AG419">
        <f t="shared" si="241"/>
        <v>1449</v>
      </c>
    </row>
    <row r="420" spans="3:33" x14ac:dyDescent="0.25">
      <c r="C420" t="s">
        <v>58</v>
      </c>
      <c r="D420">
        <v>12</v>
      </c>
      <c r="E420" s="2">
        <v>0</v>
      </c>
      <c r="F420" s="2">
        <v>0</v>
      </c>
      <c r="G420" s="2">
        <v>0</v>
      </c>
      <c r="H420" s="2">
        <v>0</v>
      </c>
      <c r="I420" s="2">
        <v>1842</v>
      </c>
      <c r="J420" s="2">
        <v>1181</v>
      </c>
      <c r="K420" s="2">
        <v>1473600</v>
      </c>
      <c r="L420" s="2">
        <v>944800</v>
      </c>
      <c r="M420" s="2">
        <v>1449</v>
      </c>
      <c r="N420" s="2">
        <v>863</v>
      </c>
      <c r="O420" s="2">
        <v>48</v>
      </c>
      <c r="P420" s="2">
        <v>30</v>
      </c>
      <c r="Q420" s="3">
        <f t="shared" si="226"/>
        <v>0</v>
      </c>
      <c r="R420" s="3">
        <f t="shared" si="227"/>
        <v>0</v>
      </c>
      <c r="S420" s="3">
        <f t="shared" si="228"/>
        <v>-0.35884907709011948</v>
      </c>
      <c r="T420" s="3">
        <f t="shared" si="229"/>
        <v>-0.35884907709011948</v>
      </c>
      <c r="U420" s="3">
        <f t="shared" si="230"/>
        <v>-0.40441683919944793</v>
      </c>
      <c r="V420" s="3">
        <f t="shared" si="231"/>
        <v>-0.375</v>
      </c>
      <c r="W420" s="3">
        <f t="shared" si="232"/>
        <v>2.6058631921824105E-2</v>
      </c>
      <c r="X420" s="3">
        <f t="shared" si="233"/>
        <v>2.5402201524132091E-2</v>
      </c>
      <c r="Y420" s="4">
        <f t="shared" si="234"/>
        <v>-6.5643039769201425E-2</v>
      </c>
      <c r="Z420">
        <f t="shared" si="235"/>
        <v>0.93010490363503295</v>
      </c>
      <c r="AA420">
        <f t="shared" si="236"/>
        <v>0.93904589839549191</v>
      </c>
      <c r="AB420" s="4">
        <f t="shared" si="242"/>
        <v>0.89409947604589535</v>
      </c>
      <c r="AC420">
        <f t="shared" si="237"/>
        <v>32792</v>
      </c>
      <c r="AD420">
        <f t="shared" si="238"/>
        <v>21798</v>
      </c>
      <c r="AE420">
        <f t="shared" si="239"/>
        <v>30500</v>
      </c>
      <c r="AF420">
        <f t="shared" si="240"/>
        <v>21830</v>
      </c>
      <c r="AG420">
        <f t="shared" si="241"/>
        <v>1449</v>
      </c>
    </row>
    <row r="421" spans="3:33" x14ac:dyDescent="0.25">
      <c r="C421" t="s">
        <v>59</v>
      </c>
      <c r="D421">
        <v>1</v>
      </c>
      <c r="E421" s="2"/>
      <c r="F421" s="2">
        <v>0</v>
      </c>
      <c r="G421" s="2"/>
      <c r="H421" s="2">
        <v>0</v>
      </c>
      <c r="I421" s="2"/>
      <c r="J421" s="2">
        <v>0</v>
      </c>
      <c r="K421" s="2"/>
      <c r="L421" s="2">
        <v>0</v>
      </c>
      <c r="M421" s="2"/>
      <c r="N421" s="2">
        <v>0</v>
      </c>
      <c r="O421" s="2"/>
      <c r="P421" s="2">
        <v>0</v>
      </c>
      <c r="Q421" s="3">
        <f t="shared" si="226"/>
        <v>0</v>
      </c>
      <c r="R421" s="3">
        <f t="shared" si="227"/>
        <v>0</v>
      </c>
      <c r="S421" s="3">
        <f t="shared" si="228"/>
        <v>0</v>
      </c>
      <c r="T421" s="3">
        <f t="shared" si="229"/>
        <v>0</v>
      </c>
      <c r="U421" s="3">
        <f t="shared" si="230"/>
        <v>0</v>
      </c>
      <c r="V421" s="3">
        <f t="shared" si="231"/>
        <v>0</v>
      </c>
      <c r="W421" s="3">
        <f t="shared" si="232"/>
        <v>0</v>
      </c>
      <c r="X421" s="3">
        <f t="shared" si="233"/>
        <v>0</v>
      </c>
      <c r="Y421" s="4">
        <f t="shared" si="234"/>
        <v>0</v>
      </c>
      <c r="Z421">
        <f t="shared" si="235"/>
        <v>0</v>
      </c>
      <c r="AA421">
        <f t="shared" si="236"/>
        <v>0</v>
      </c>
      <c r="AB421" s="4">
        <f t="shared" si="242"/>
        <v>0</v>
      </c>
      <c r="AC421">
        <f t="shared" si="237"/>
        <v>0</v>
      </c>
      <c r="AD421">
        <f t="shared" si="238"/>
        <v>0</v>
      </c>
      <c r="AE421">
        <f t="shared" si="239"/>
        <v>0</v>
      </c>
      <c r="AF421">
        <f t="shared" si="240"/>
        <v>0</v>
      </c>
      <c r="AG421">
        <f t="shared" si="241"/>
        <v>0</v>
      </c>
    </row>
    <row r="422" spans="3:33" x14ac:dyDescent="0.25">
      <c r="C422" t="s">
        <v>59</v>
      </c>
      <c r="D422">
        <v>2</v>
      </c>
      <c r="E422" s="2"/>
      <c r="F422" s="2">
        <v>3845</v>
      </c>
      <c r="G422" s="2"/>
      <c r="H422" s="2">
        <v>2153200</v>
      </c>
      <c r="I422" s="2"/>
      <c r="J422" s="2">
        <v>1127</v>
      </c>
      <c r="K422" s="2"/>
      <c r="L422" s="2">
        <v>1577800</v>
      </c>
      <c r="M422" s="2"/>
      <c r="N422" s="2">
        <v>2686</v>
      </c>
      <c r="O422" s="2"/>
      <c r="P422" s="2">
        <v>32</v>
      </c>
      <c r="Q422" s="3">
        <f t="shared" si="226"/>
        <v>0</v>
      </c>
      <c r="R422" s="3">
        <f t="shared" si="227"/>
        <v>0</v>
      </c>
      <c r="S422" s="3">
        <f t="shared" si="228"/>
        <v>0</v>
      </c>
      <c r="T422" s="3">
        <f t="shared" si="229"/>
        <v>0</v>
      </c>
      <c r="U422" s="3">
        <f t="shared" si="230"/>
        <v>0</v>
      </c>
      <c r="V422" s="3">
        <f t="shared" si="231"/>
        <v>0</v>
      </c>
      <c r="W422" s="3">
        <f t="shared" si="232"/>
        <v>0</v>
      </c>
      <c r="X422" s="3">
        <f t="shared" si="233"/>
        <v>2.8393966282165041E-2</v>
      </c>
      <c r="Y422" s="4">
        <f t="shared" si="234"/>
        <v>2.839396628216504</v>
      </c>
      <c r="Z422">
        <f t="shared" si="235"/>
        <v>0</v>
      </c>
      <c r="AA422">
        <f t="shared" si="236"/>
        <v>0.29310793237971389</v>
      </c>
      <c r="AB422" s="4">
        <f t="shared" si="242"/>
        <v>29.310793237971389</v>
      </c>
      <c r="AC422">
        <f t="shared" si="237"/>
        <v>0</v>
      </c>
      <c r="AD422">
        <f t="shared" si="238"/>
        <v>3845</v>
      </c>
      <c r="AE422">
        <f t="shared" si="239"/>
        <v>0</v>
      </c>
      <c r="AF422">
        <f t="shared" si="240"/>
        <v>1127</v>
      </c>
      <c r="AG422">
        <f t="shared" si="241"/>
        <v>0</v>
      </c>
    </row>
    <row r="423" spans="3:33" x14ac:dyDescent="0.25">
      <c r="C423" t="s">
        <v>59</v>
      </c>
      <c r="D423">
        <v>3</v>
      </c>
      <c r="E423" s="2"/>
      <c r="F423" s="2">
        <v>7187</v>
      </c>
      <c r="G423" s="2"/>
      <c r="H423" s="2">
        <v>4024720</v>
      </c>
      <c r="I423" s="2"/>
      <c r="J423" s="2">
        <v>3270</v>
      </c>
      <c r="K423" s="2"/>
      <c r="L423" s="2">
        <v>4578000</v>
      </c>
      <c r="M423" s="2"/>
      <c r="N423" s="2">
        <v>6491</v>
      </c>
      <c r="O423" s="2"/>
      <c r="P423" s="2">
        <v>112</v>
      </c>
      <c r="Q423" s="3">
        <f t="shared" si="226"/>
        <v>0</v>
      </c>
      <c r="R423" s="3">
        <f t="shared" si="227"/>
        <v>0</v>
      </c>
      <c r="S423" s="3">
        <f t="shared" si="228"/>
        <v>0</v>
      </c>
      <c r="T423" s="3">
        <f t="shared" si="229"/>
        <v>0</v>
      </c>
      <c r="U423" s="3">
        <f t="shared" si="230"/>
        <v>0</v>
      </c>
      <c r="V423" s="3">
        <f t="shared" si="231"/>
        <v>0</v>
      </c>
      <c r="W423" s="3">
        <f t="shared" si="232"/>
        <v>0</v>
      </c>
      <c r="X423" s="3">
        <f t="shared" si="233"/>
        <v>3.4250764525993883E-2</v>
      </c>
      <c r="Y423" s="4">
        <f t="shared" si="234"/>
        <v>3.4250764525993884</v>
      </c>
      <c r="Z423">
        <f t="shared" si="235"/>
        <v>0</v>
      </c>
      <c r="AA423">
        <f t="shared" si="236"/>
        <v>0.39856780275562004</v>
      </c>
      <c r="AB423" s="4">
        <f t="shared" si="242"/>
        <v>39.856780275562002</v>
      </c>
      <c r="AC423">
        <f t="shared" si="237"/>
        <v>0</v>
      </c>
      <c r="AD423">
        <f t="shared" si="238"/>
        <v>11032</v>
      </c>
      <c r="AE423">
        <f t="shared" si="239"/>
        <v>0</v>
      </c>
      <c r="AF423">
        <f t="shared" si="240"/>
        <v>4397</v>
      </c>
      <c r="AG423">
        <f t="shared" si="241"/>
        <v>0</v>
      </c>
    </row>
    <row r="424" spans="3:33" x14ac:dyDescent="0.25">
      <c r="C424" t="s">
        <v>59</v>
      </c>
      <c r="D424">
        <v>4</v>
      </c>
      <c r="E424" s="2"/>
      <c r="F424" s="2">
        <v>4884</v>
      </c>
      <c r="G424" s="2"/>
      <c r="H424" s="2">
        <v>2735040</v>
      </c>
      <c r="I424" s="2"/>
      <c r="J424" s="2">
        <v>3501</v>
      </c>
      <c r="K424" s="2"/>
      <c r="L424" s="2">
        <v>4901400</v>
      </c>
      <c r="M424" s="2"/>
      <c r="N424" s="2">
        <v>7748</v>
      </c>
      <c r="O424" s="2"/>
      <c r="P424" s="2">
        <v>126</v>
      </c>
      <c r="Q424" s="3">
        <f t="shared" si="226"/>
        <v>0</v>
      </c>
      <c r="R424" s="3">
        <f t="shared" si="227"/>
        <v>0</v>
      </c>
      <c r="S424" s="3">
        <f t="shared" si="228"/>
        <v>0</v>
      </c>
      <c r="T424" s="3">
        <f t="shared" si="229"/>
        <v>0</v>
      </c>
      <c r="U424" s="3">
        <f t="shared" si="230"/>
        <v>0</v>
      </c>
      <c r="V424" s="3">
        <f t="shared" si="231"/>
        <v>0</v>
      </c>
      <c r="W424" s="3">
        <f t="shared" si="232"/>
        <v>0</v>
      </c>
      <c r="X424" s="3">
        <f t="shared" si="233"/>
        <v>3.5989717223650387E-2</v>
      </c>
      <c r="Y424" s="4">
        <f t="shared" si="234"/>
        <v>3.5989717223650386</v>
      </c>
      <c r="Z424">
        <f t="shared" si="235"/>
        <v>0</v>
      </c>
      <c r="AA424">
        <f t="shared" si="236"/>
        <v>0.4962302085951244</v>
      </c>
      <c r="AB424" s="4">
        <f t="shared" si="242"/>
        <v>49.623020859512437</v>
      </c>
      <c r="AC424">
        <f t="shared" si="237"/>
        <v>0</v>
      </c>
      <c r="AD424">
        <f t="shared" si="238"/>
        <v>15916</v>
      </c>
      <c r="AE424">
        <f t="shared" si="239"/>
        <v>0</v>
      </c>
      <c r="AF424">
        <f t="shared" si="240"/>
        <v>7898</v>
      </c>
      <c r="AG424">
        <f t="shared" si="241"/>
        <v>0</v>
      </c>
    </row>
    <row r="425" spans="3:33" x14ac:dyDescent="0.25">
      <c r="C425" t="s">
        <v>59</v>
      </c>
      <c r="D425">
        <v>5</v>
      </c>
      <c r="E425" s="2"/>
      <c r="F425" s="2">
        <v>0</v>
      </c>
      <c r="G425" s="2"/>
      <c r="H425" s="2">
        <v>0</v>
      </c>
      <c r="I425" s="2"/>
      <c r="J425" s="2">
        <v>2525</v>
      </c>
      <c r="K425" s="2"/>
      <c r="L425" s="2">
        <v>3535000</v>
      </c>
      <c r="M425" s="2"/>
      <c r="N425" s="2">
        <v>5130</v>
      </c>
      <c r="O425" s="2"/>
      <c r="P425" s="2">
        <v>93</v>
      </c>
      <c r="Q425" s="3">
        <f t="shared" si="226"/>
        <v>0</v>
      </c>
      <c r="R425" s="3">
        <f t="shared" si="227"/>
        <v>0</v>
      </c>
      <c r="S425" s="3">
        <f t="shared" si="228"/>
        <v>0</v>
      </c>
      <c r="T425" s="3">
        <f t="shared" si="229"/>
        <v>0</v>
      </c>
      <c r="U425" s="3">
        <f t="shared" si="230"/>
        <v>0</v>
      </c>
      <c r="V425" s="3">
        <f t="shared" si="231"/>
        <v>0</v>
      </c>
      <c r="W425" s="3">
        <f t="shared" si="232"/>
        <v>0</v>
      </c>
      <c r="X425" s="3">
        <f t="shared" si="233"/>
        <v>3.683168316831683E-2</v>
      </c>
      <c r="Y425" s="4">
        <f t="shared" si="234"/>
        <v>3.6831683168316829</v>
      </c>
      <c r="Z425">
        <f t="shared" ref="Z425:Z448" si="243">IFERROR(AE425/AC425,0)</f>
        <v>0</v>
      </c>
      <c r="AA425">
        <f t="shared" ref="AA425:AA448" si="244">IFERROR(AF425/($AG425+AD425),0)</f>
        <v>0.65487559688363906</v>
      </c>
      <c r="AB425" s="4">
        <f t="shared" si="242"/>
        <v>65.487559688363902</v>
      </c>
      <c r="AC425">
        <f t="shared" ref="AC425:AC432" si="245">SUMIFS(E$265:E$432,$C$265:$C$432,$C425,$D$265:$D$432,"&lt;="&amp;$D425)</f>
        <v>0</v>
      </c>
      <c r="AD425">
        <f t="shared" ref="AD425:AD432" si="246">SUMIFS(F$265:F$432,$C$265:$C$432,$C425,$D$265:$D$432,"&lt;="&amp;$D425)</f>
        <v>15916</v>
      </c>
      <c r="AE425">
        <f t="shared" ref="AE425:AE432" si="247">SUMIFS(I$265:I$432,$C$265:$C$432,$C425,$D$265:$D$432,"&lt;="&amp;$D425)</f>
        <v>0</v>
      </c>
      <c r="AF425">
        <f t="shared" ref="AF425:AF432" si="248">SUMIFS(J$265:J$432,$C$265:$C$432,$C425,$D$265:$D$432,"&lt;="&amp;$D425)</f>
        <v>10423</v>
      </c>
      <c r="AG425">
        <f t="shared" ref="AG425:AG447" si="249">SUMIFS(M$265:M$432,$C$265:$C$432,$C425,$D$265:$D$432,12)</f>
        <v>0</v>
      </c>
    </row>
    <row r="426" spans="3:33" x14ac:dyDescent="0.25">
      <c r="C426" t="s">
        <v>59</v>
      </c>
      <c r="D426">
        <v>6</v>
      </c>
      <c r="E426" s="2"/>
      <c r="F426" s="2">
        <v>0</v>
      </c>
      <c r="G426" s="2"/>
      <c r="H426" s="2">
        <v>0</v>
      </c>
      <c r="I426" s="2"/>
      <c r="J426" s="2">
        <v>1781</v>
      </c>
      <c r="K426" s="2"/>
      <c r="L426" s="2">
        <v>2493400</v>
      </c>
      <c r="M426" s="2"/>
      <c r="N426" s="2">
        <v>3280</v>
      </c>
      <c r="O426" s="2"/>
      <c r="P426" s="2">
        <v>69</v>
      </c>
      <c r="Q426" s="3">
        <f t="shared" si="226"/>
        <v>0</v>
      </c>
      <c r="R426" s="3">
        <f t="shared" si="227"/>
        <v>0</v>
      </c>
      <c r="S426" s="3">
        <f t="shared" si="228"/>
        <v>0</v>
      </c>
      <c r="T426" s="3">
        <f t="shared" si="229"/>
        <v>0</v>
      </c>
      <c r="U426" s="3">
        <f t="shared" si="230"/>
        <v>0</v>
      </c>
      <c r="V426" s="3">
        <f t="shared" si="231"/>
        <v>0</v>
      </c>
      <c r="W426" s="3">
        <f t="shared" si="232"/>
        <v>0</v>
      </c>
      <c r="X426" s="3">
        <f t="shared" si="233"/>
        <v>3.874227961819203E-2</v>
      </c>
      <c r="Y426" s="4">
        <f t="shared" si="234"/>
        <v>3.8742279618192028</v>
      </c>
      <c r="Z426">
        <f t="shared" si="243"/>
        <v>0</v>
      </c>
      <c r="AA426">
        <f t="shared" si="244"/>
        <v>0.76677557175169642</v>
      </c>
      <c r="AB426" s="4">
        <f t="shared" si="242"/>
        <v>76.677557175169639</v>
      </c>
      <c r="AC426">
        <f t="shared" si="245"/>
        <v>0</v>
      </c>
      <c r="AD426">
        <f t="shared" si="246"/>
        <v>15916</v>
      </c>
      <c r="AE426">
        <f t="shared" si="247"/>
        <v>0</v>
      </c>
      <c r="AF426">
        <f t="shared" si="248"/>
        <v>12204</v>
      </c>
      <c r="AG426">
        <f t="shared" si="249"/>
        <v>0</v>
      </c>
    </row>
    <row r="427" spans="3:33" x14ac:dyDescent="0.25">
      <c r="C427" t="s">
        <v>59</v>
      </c>
      <c r="D427">
        <v>7</v>
      </c>
      <c r="E427" s="2"/>
      <c r="F427" s="2">
        <v>0</v>
      </c>
      <c r="G427" s="2"/>
      <c r="H427" s="2">
        <v>0</v>
      </c>
      <c r="I427" s="2"/>
      <c r="J427" s="2">
        <v>1003</v>
      </c>
      <c r="K427" s="2"/>
      <c r="L427" s="2">
        <v>1404200</v>
      </c>
      <c r="M427" s="2"/>
      <c r="N427" s="2">
        <v>2234</v>
      </c>
      <c r="O427" s="2"/>
      <c r="P427" s="2">
        <v>43</v>
      </c>
      <c r="Q427" s="3">
        <f t="shared" si="226"/>
        <v>0</v>
      </c>
      <c r="R427" s="3">
        <f t="shared" si="227"/>
        <v>0</v>
      </c>
      <c r="S427" s="3">
        <f t="shared" si="228"/>
        <v>0</v>
      </c>
      <c r="T427" s="3">
        <f t="shared" si="229"/>
        <v>0</v>
      </c>
      <c r="U427" s="3">
        <f t="shared" si="230"/>
        <v>0</v>
      </c>
      <c r="V427" s="3">
        <f t="shared" si="231"/>
        <v>0</v>
      </c>
      <c r="W427" s="3">
        <f t="shared" si="232"/>
        <v>0</v>
      </c>
      <c r="X427" s="3">
        <f t="shared" si="233"/>
        <v>4.2871385842472583E-2</v>
      </c>
      <c r="Y427" s="4">
        <f t="shared" si="234"/>
        <v>4.2871385842472582</v>
      </c>
      <c r="Z427">
        <f t="shared" si="243"/>
        <v>0</v>
      </c>
      <c r="AA427">
        <f t="shared" si="244"/>
        <v>0.8297939180698668</v>
      </c>
      <c r="AB427" s="4">
        <f t="shared" si="242"/>
        <v>82.979391806986683</v>
      </c>
      <c r="AC427">
        <f t="shared" si="245"/>
        <v>0</v>
      </c>
      <c r="AD427">
        <f t="shared" si="246"/>
        <v>15916</v>
      </c>
      <c r="AE427">
        <f t="shared" si="247"/>
        <v>0</v>
      </c>
      <c r="AF427">
        <f t="shared" si="248"/>
        <v>13207</v>
      </c>
      <c r="AG427">
        <f t="shared" si="249"/>
        <v>0</v>
      </c>
    </row>
    <row r="428" spans="3:33" x14ac:dyDescent="0.25">
      <c r="C428" t="s">
        <v>59</v>
      </c>
      <c r="D428">
        <v>8</v>
      </c>
      <c r="E428" s="2"/>
      <c r="F428" s="2">
        <v>5241</v>
      </c>
      <c r="G428" s="2"/>
      <c r="H428" s="2">
        <v>2934960</v>
      </c>
      <c r="I428" s="2"/>
      <c r="J428" s="2">
        <v>2185</v>
      </c>
      <c r="K428" s="2"/>
      <c r="L428" s="2">
        <v>3059000</v>
      </c>
      <c r="M428" s="2"/>
      <c r="N428" s="2">
        <v>5210</v>
      </c>
      <c r="O428" s="2"/>
      <c r="P428" s="2">
        <v>80</v>
      </c>
      <c r="Q428" s="3">
        <f t="shared" si="226"/>
        <v>0</v>
      </c>
      <c r="R428" s="3">
        <f t="shared" si="227"/>
        <v>0</v>
      </c>
      <c r="S428" s="3">
        <f t="shared" si="228"/>
        <v>0</v>
      </c>
      <c r="T428" s="3">
        <f t="shared" si="229"/>
        <v>0</v>
      </c>
      <c r="U428" s="3">
        <f t="shared" si="230"/>
        <v>0</v>
      </c>
      <c r="V428" s="3">
        <f t="shared" si="231"/>
        <v>0</v>
      </c>
      <c r="W428" s="3">
        <f t="shared" si="232"/>
        <v>0</v>
      </c>
      <c r="X428" s="3">
        <f t="shared" si="233"/>
        <v>3.6613272311212815E-2</v>
      </c>
      <c r="Y428" s="4">
        <f t="shared" si="234"/>
        <v>3.6613272311212817</v>
      </c>
      <c r="Z428">
        <f t="shared" si="243"/>
        <v>0</v>
      </c>
      <c r="AA428">
        <f t="shared" si="244"/>
        <v>0.72751335255471006</v>
      </c>
      <c r="AB428" s="4">
        <f t="shared" si="242"/>
        <v>72.751335255471005</v>
      </c>
      <c r="AC428">
        <f t="shared" si="245"/>
        <v>0</v>
      </c>
      <c r="AD428">
        <f t="shared" si="246"/>
        <v>21157</v>
      </c>
      <c r="AE428">
        <f t="shared" si="247"/>
        <v>0</v>
      </c>
      <c r="AF428">
        <f t="shared" si="248"/>
        <v>15392</v>
      </c>
      <c r="AG428">
        <f t="shared" si="249"/>
        <v>0</v>
      </c>
    </row>
    <row r="429" spans="3:33" x14ac:dyDescent="0.25">
      <c r="C429" t="s">
        <v>59</v>
      </c>
      <c r="D429">
        <v>9</v>
      </c>
      <c r="E429" s="2"/>
      <c r="F429" s="2">
        <v>3580</v>
      </c>
      <c r="G429" s="2"/>
      <c r="H429" s="2">
        <v>2004800</v>
      </c>
      <c r="I429" s="2"/>
      <c r="J429" s="2">
        <v>2614</v>
      </c>
      <c r="K429" s="2"/>
      <c r="L429" s="2">
        <v>3659600</v>
      </c>
      <c r="M429" s="2"/>
      <c r="N429" s="2">
        <v>6076</v>
      </c>
      <c r="O429" s="2"/>
      <c r="P429" s="2">
        <v>100</v>
      </c>
      <c r="Q429" s="3">
        <f t="shared" ref="Q429:Q432" si="250">IFERROR(F429/E429-1,0)</f>
        <v>0</v>
      </c>
      <c r="R429" s="3">
        <f t="shared" ref="R429:R432" si="251">IFERROR(H429/G429-1,0)</f>
        <v>0</v>
      </c>
      <c r="S429" s="3">
        <f t="shared" ref="S429:S432" si="252">IFERROR(J429/I429-1,0)</f>
        <v>0</v>
      </c>
      <c r="T429" s="3">
        <f t="shared" ref="T429:T432" si="253">IFERROR(L429/K429-1,0)</f>
        <v>0</v>
      </c>
      <c r="U429" s="3">
        <f t="shared" ref="U429:U432" si="254">IFERROR(N429/M429-1,0)</f>
        <v>0</v>
      </c>
      <c r="V429" s="3">
        <f t="shared" ref="V429:V432" si="255">IFERROR(P429/O429-1,0)</f>
        <v>0</v>
      </c>
      <c r="W429" s="3">
        <f t="shared" ref="W429:W432" si="256">IFERROR(O429/I429,0)</f>
        <v>0</v>
      </c>
      <c r="X429" s="3">
        <f t="shared" ref="X429:X432" si="257">IFERROR(P429/J429,0)</f>
        <v>3.8255547054322873E-2</v>
      </c>
      <c r="Y429" s="4">
        <f t="shared" ref="Y429:Y432" si="258">IFERROR((X429-W429)*100,0)</f>
        <v>3.8255547054322872</v>
      </c>
      <c r="Z429">
        <f t="shared" si="243"/>
        <v>0</v>
      </c>
      <c r="AA429">
        <f t="shared" si="244"/>
        <v>0.7278974815054372</v>
      </c>
      <c r="AB429" s="4">
        <f t="shared" si="242"/>
        <v>72.789748150543716</v>
      </c>
      <c r="AC429">
        <f t="shared" si="245"/>
        <v>0</v>
      </c>
      <c r="AD429">
        <f t="shared" si="246"/>
        <v>24737</v>
      </c>
      <c r="AE429">
        <f t="shared" si="247"/>
        <v>0</v>
      </c>
      <c r="AF429">
        <f t="shared" si="248"/>
        <v>18006</v>
      </c>
      <c r="AG429">
        <f t="shared" si="249"/>
        <v>0</v>
      </c>
    </row>
    <row r="430" spans="3:33" x14ac:dyDescent="0.25">
      <c r="C430" t="s">
        <v>59</v>
      </c>
      <c r="D430">
        <v>10</v>
      </c>
      <c r="E430" s="2"/>
      <c r="F430" s="2">
        <v>3944</v>
      </c>
      <c r="G430" s="2"/>
      <c r="H430" s="2">
        <v>2208640</v>
      </c>
      <c r="I430" s="2"/>
      <c r="J430" s="2">
        <v>2985</v>
      </c>
      <c r="K430" s="2"/>
      <c r="L430" s="2">
        <v>4179000</v>
      </c>
      <c r="M430" s="2"/>
      <c r="N430" s="2">
        <v>6918</v>
      </c>
      <c r="O430" s="2"/>
      <c r="P430" s="2">
        <v>117</v>
      </c>
      <c r="Q430" s="3">
        <f t="shared" si="250"/>
        <v>0</v>
      </c>
      <c r="R430" s="3">
        <f t="shared" si="251"/>
        <v>0</v>
      </c>
      <c r="S430" s="3">
        <f t="shared" si="252"/>
        <v>0</v>
      </c>
      <c r="T430" s="3">
        <f t="shared" si="253"/>
        <v>0</v>
      </c>
      <c r="U430" s="3">
        <f t="shared" si="254"/>
        <v>0</v>
      </c>
      <c r="V430" s="3">
        <f t="shared" si="255"/>
        <v>0</v>
      </c>
      <c r="W430" s="3">
        <f t="shared" si="256"/>
        <v>0</v>
      </c>
      <c r="X430" s="3">
        <f t="shared" si="257"/>
        <v>3.9195979899497489E-2</v>
      </c>
      <c r="Y430" s="4">
        <f t="shared" si="258"/>
        <v>3.9195979899497488</v>
      </c>
      <c r="Z430">
        <f t="shared" si="243"/>
        <v>0</v>
      </c>
      <c r="AA430">
        <f t="shared" si="244"/>
        <v>0.73187824692305015</v>
      </c>
      <c r="AB430" s="4">
        <f t="shared" si="242"/>
        <v>73.187824692305014</v>
      </c>
      <c r="AC430">
        <f t="shared" si="245"/>
        <v>0</v>
      </c>
      <c r="AD430">
        <f t="shared" si="246"/>
        <v>28681</v>
      </c>
      <c r="AE430">
        <f t="shared" si="247"/>
        <v>0</v>
      </c>
      <c r="AF430">
        <f t="shared" si="248"/>
        <v>20991</v>
      </c>
      <c r="AG430">
        <f t="shared" si="249"/>
        <v>0</v>
      </c>
    </row>
    <row r="431" spans="3:33" x14ac:dyDescent="0.25">
      <c r="C431" t="s">
        <v>59</v>
      </c>
      <c r="D431">
        <v>11</v>
      </c>
      <c r="E431" s="2"/>
      <c r="F431" s="2">
        <v>0</v>
      </c>
      <c r="G431" s="2"/>
      <c r="H431" s="2">
        <v>0</v>
      </c>
      <c r="I431" s="2"/>
      <c r="J431" s="2">
        <v>2166</v>
      </c>
      <c r="K431" s="2"/>
      <c r="L431" s="2">
        <v>3032400</v>
      </c>
      <c r="M431" s="2"/>
      <c r="N431" s="2">
        <v>4676</v>
      </c>
      <c r="O431" s="2"/>
      <c r="P431" s="2">
        <v>76</v>
      </c>
      <c r="Q431" s="3">
        <f t="shared" si="250"/>
        <v>0</v>
      </c>
      <c r="R431" s="3">
        <f t="shared" si="251"/>
        <v>0</v>
      </c>
      <c r="S431" s="3">
        <f t="shared" si="252"/>
        <v>0</v>
      </c>
      <c r="T431" s="3">
        <f t="shared" si="253"/>
        <v>0</v>
      </c>
      <c r="U431" s="3">
        <f t="shared" si="254"/>
        <v>0</v>
      </c>
      <c r="V431" s="3">
        <f t="shared" si="255"/>
        <v>0</v>
      </c>
      <c r="W431" s="3">
        <f t="shared" si="256"/>
        <v>0</v>
      </c>
      <c r="X431" s="3">
        <f t="shared" si="257"/>
        <v>3.5087719298245612E-2</v>
      </c>
      <c r="Y431" s="4">
        <f t="shared" si="258"/>
        <v>3.5087719298245612</v>
      </c>
      <c r="Z431">
        <f t="shared" si="243"/>
        <v>0</v>
      </c>
      <c r="AA431">
        <f t="shared" si="244"/>
        <v>0.8073986262682612</v>
      </c>
      <c r="AB431" s="4">
        <f t="shared" si="242"/>
        <v>80.739862626826124</v>
      </c>
      <c r="AC431">
        <f t="shared" si="245"/>
        <v>0</v>
      </c>
      <c r="AD431">
        <f t="shared" si="246"/>
        <v>28681</v>
      </c>
      <c r="AE431">
        <f t="shared" si="247"/>
        <v>0</v>
      </c>
      <c r="AF431">
        <f t="shared" si="248"/>
        <v>23157</v>
      </c>
      <c r="AG431">
        <f t="shared" si="249"/>
        <v>0</v>
      </c>
    </row>
    <row r="432" spans="3:33" x14ac:dyDescent="0.25">
      <c r="C432" t="s">
        <v>59</v>
      </c>
      <c r="D432">
        <v>12</v>
      </c>
      <c r="E432" s="2"/>
      <c r="F432" s="2">
        <v>0</v>
      </c>
      <c r="G432" s="2"/>
      <c r="H432" s="2">
        <v>0</v>
      </c>
      <c r="I432" s="2"/>
      <c r="J432" s="2">
        <v>1322</v>
      </c>
      <c r="K432" s="2"/>
      <c r="L432" s="2">
        <v>1850800</v>
      </c>
      <c r="M432" s="2"/>
      <c r="N432" s="2">
        <v>3288</v>
      </c>
      <c r="O432" s="2"/>
      <c r="P432" s="2">
        <v>66</v>
      </c>
      <c r="Q432" s="3">
        <f t="shared" si="250"/>
        <v>0</v>
      </c>
      <c r="R432" s="3">
        <f t="shared" si="251"/>
        <v>0</v>
      </c>
      <c r="S432" s="3">
        <f t="shared" si="252"/>
        <v>0</v>
      </c>
      <c r="T432" s="3">
        <f t="shared" si="253"/>
        <v>0</v>
      </c>
      <c r="U432" s="3">
        <f t="shared" si="254"/>
        <v>0</v>
      </c>
      <c r="V432" s="3">
        <f t="shared" si="255"/>
        <v>0</v>
      </c>
      <c r="W432" s="3">
        <f t="shared" si="256"/>
        <v>0</v>
      </c>
      <c r="X432" s="3">
        <f t="shared" si="257"/>
        <v>4.9924357034795766E-2</v>
      </c>
      <c r="Y432" s="4">
        <f t="shared" si="258"/>
        <v>4.9924357034795763</v>
      </c>
      <c r="Z432">
        <f t="shared" si="243"/>
        <v>0</v>
      </c>
      <c r="AA432">
        <f t="shared" si="244"/>
        <v>0.85349185872180189</v>
      </c>
      <c r="AB432" s="4">
        <f t="shared" si="242"/>
        <v>85.349185872180186</v>
      </c>
      <c r="AC432">
        <f t="shared" si="245"/>
        <v>0</v>
      </c>
      <c r="AD432">
        <f t="shared" si="246"/>
        <v>28681</v>
      </c>
      <c r="AE432">
        <f t="shared" si="247"/>
        <v>0</v>
      </c>
      <c r="AF432">
        <f t="shared" si="248"/>
        <v>24479</v>
      </c>
      <c r="AG432">
        <f t="shared" si="249"/>
        <v>0</v>
      </c>
    </row>
    <row r="433" spans="1:33" x14ac:dyDescent="0.25">
      <c r="A433" t="str">
        <f>IF(E433=0,"NEW","")</f>
        <v/>
      </c>
      <c r="B433" t="str">
        <f t="shared" ref="B433:B448" si="259">C433</f>
        <v>Aurore Ankle Boot</v>
      </c>
      <c r="C433" s="11" t="s">
        <v>45</v>
      </c>
      <c r="D433" s="12"/>
      <c r="E433" s="13">
        <f t="shared" ref="E433:P447" si="260">SUMIF($C$265:$C$432,$C433,E$265:E$432)</f>
        <v>31283</v>
      </c>
      <c r="F433" s="13">
        <f t="shared" si="260"/>
        <v>22159</v>
      </c>
      <c r="G433" s="13">
        <f t="shared" si="260"/>
        <v>22210930</v>
      </c>
      <c r="H433" s="13">
        <f t="shared" si="260"/>
        <v>15732890</v>
      </c>
      <c r="I433" s="13">
        <f t="shared" si="260"/>
        <v>27761</v>
      </c>
      <c r="J433" s="13">
        <f t="shared" si="260"/>
        <v>22510</v>
      </c>
      <c r="K433" s="13">
        <f t="shared" si="260"/>
        <v>49414580</v>
      </c>
      <c r="L433" s="13">
        <f t="shared" si="260"/>
        <v>40067800</v>
      </c>
      <c r="M433" s="13">
        <f t="shared" si="260"/>
        <v>47393</v>
      </c>
      <c r="N433" s="13">
        <f t="shared" si="260"/>
        <v>41875</v>
      </c>
      <c r="O433" s="13">
        <f t="shared" si="260"/>
        <v>919</v>
      </c>
      <c r="P433" s="13">
        <f t="shared" si="260"/>
        <v>700</v>
      </c>
      <c r="Q433" s="14">
        <f t="shared" ref="Q433:Q448" si="261">IFERROR(F433/E433-1,0)</f>
        <v>-0.29166000703257355</v>
      </c>
      <c r="R433" s="14">
        <f t="shared" ref="R433:R448" si="262">IFERROR(H433/G433-1,0)</f>
        <v>-0.29166000703257355</v>
      </c>
      <c r="S433" s="14">
        <f t="shared" ref="S433:S448" si="263">IFERROR(J433/I433-1,0)</f>
        <v>-0.18915024674903647</v>
      </c>
      <c r="T433" s="14">
        <f t="shared" ref="T433:T448" si="264">IFERROR(L433/K433-1,0)</f>
        <v>-0.18915024674903647</v>
      </c>
      <c r="U433" s="14">
        <f t="shared" ref="U433:U448" si="265">IFERROR(N433/M433-1,0)</f>
        <v>-0.11643069651636317</v>
      </c>
      <c r="V433" s="14">
        <f t="shared" ref="V433:V448" si="266">IFERROR(P433/O433-1,0)</f>
        <v>-0.23830250272034825</v>
      </c>
      <c r="W433" s="14">
        <f t="shared" ref="W433:W448" si="267">IFERROR(O433/I433,0)</f>
        <v>3.3103994812866973E-2</v>
      </c>
      <c r="X433" s="14">
        <f t="shared" ref="X433:X448" si="268">IFERROR(P433/J433,0)</f>
        <v>3.109729009329187E-2</v>
      </c>
      <c r="Y433" s="15">
        <f t="shared" ref="Y433:Y448" si="269">IFERROR((X433-W433)*100,0)</f>
        <v>-0.20067047195751025</v>
      </c>
      <c r="Z433" s="14">
        <f t="shared" si="243"/>
        <v>0.88741488987629069</v>
      </c>
      <c r="AA433" s="16">
        <f t="shared" si="244"/>
        <v>0.90905419594540016</v>
      </c>
      <c r="AB433" s="4">
        <f t="shared" si="242"/>
        <v>2.1639306069109465</v>
      </c>
      <c r="AC433" s="31">
        <f t="shared" ref="AC433:AC447" si="270">SUMIFS(E$265:E$432,$C$265:$C$432,$C433)</f>
        <v>31283</v>
      </c>
      <c r="AD433" s="31">
        <f t="shared" ref="AD433:AD447" si="271">SUMIFS(F$265:F$432,$C$265:$C$432,$C433)</f>
        <v>22159</v>
      </c>
      <c r="AE433" s="31">
        <f t="shared" ref="AE433:AE447" si="272">SUMIFS(I$265:I$432,$C$265:$C$432,$C433)</f>
        <v>27761</v>
      </c>
      <c r="AF433" s="31">
        <f t="shared" ref="AF433:AF447" si="273">SUMIFS(J$265:J$432,$C$265:$C$432,$C433)</f>
        <v>22510</v>
      </c>
      <c r="AG433" s="31">
        <f t="shared" si="249"/>
        <v>2603</v>
      </c>
    </row>
    <row r="434" spans="1:33" x14ac:dyDescent="0.25">
      <c r="A434" t="str">
        <f t="shared" ref="A434:A448" si="274">IF(E434=0,"NEW","")</f>
        <v>NEW</v>
      </c>
      <c r="B434" t="str">
        <f t="shared" si="259"/>
        <v>Bastille Boot</v>
      </c>
      <c r="C434" s="11" t="s">
        <v>46</v>
      </c>
      <c r="D434" s="12"/>
      <c r="E434" s="13">
        <f t="shared" si="260"/>
        <v>0</v>
      </c>
      <c r="F434" s="13">
        <f t="shared" si="260"/>
        <v>16100</v>
      </c>
      <c r="G434" s="13">
        <f t="shared" si="260"/>
        <v>0</v>
      </c>
      <c r="H434" s="13">
        <f t="shared" si="260"/>
        <v>11109000</v>
      </c>
      <c r="I434" s="13">
        <f t="shared" si="260"/>
        <v>0</v>
      </c>
      <c r="J434" s="13">
        <f t="shared" si="260"/>
        <v>14239</v>
      </c>
      <c r="K434" s="13">
        <f t="shared" si="260"/>
        <v>0</v>
      </c>
      <c r="L434" s="13">
        <f t="shared" si="260"/>
        <v>24063910</v>
      </c>
      <c r="M434" s="13">
        <f t="shared" si="260"/>
        <v>0</v>
      </c>
      <c r="N434" s="13">
        <f t="shared" si="260"/>
        <v>19437</v>
      </c>
      <c r="O434" s="13">
        <f t="shared" si="260"/>
        <v>0</v>
      </c>
      <c r="P434" s="13">
        <f t="shared" si="260"/>
        <v>388</v>
      </c>
      <c r="Q434" s="14">
        <f t="shared" si="261"/>
        <v>0</v>
      </c>
      <c r="R434" s="14">
        <f t="shared" si="262"/>
        <v>0</v>
      </c>
      <c r="S434" s="14">
        <f t="shared" si="263"/>
        <v>0</v>
      </c>
      <c r="T434" s="14">
        <f t="shared" si="264"/>
        <v>0</v>
      </c>
      <c r="U434" s="14">
        <f t="shared" si="265"/>
        <v>0</v>
      </c>
      <c r="V434" s="14">
        <f t="shared" si="266"/>
        <v>0</v>
      </c>
      <c r="W434" s="14">
        <f t="shared" si="267"/>
        <v>0</v>
      </c>
      <c r="X434" s="14">
        <f t="shared" si="268"/>
        <v>2.7249104571950278E-2</v>
      </c>
      <c r="Y434" s="15">
        <f t="shared" si="269"/>
        <v>2.724910457195028</v>
      </c>
      <c r="Z434" s="14">
        <f t="shared" si="243"/>
        <v>0</v>
      </c>
      <c r="AA434" s="16">
        <f t="shared" si="244"/>
        <v>0.88440993788819877</v>
      </c>
      <c r="AB434" s="4">
        <f t="shared" si="242"/>
        <v>88.440993788819881</v>
      </c>
      <c r="AC434" s="31">
        <f t="shared" si="270"/>
        <v>0</v>
      </c>
      <c r="AD434" s="31">
        <f t="shared" si="271"/>
        <v>16100</v>
      </c>
      <c r="AE434" s="31">
        <f t="shared" si="272"/>
        <v>0</v>
      </c>
      <c r="AF434" s="31">
        <f t="shared" si="273"/>
        <v>14239</v>
      </c>
      <c r="AG434" s="31">
        <f t="shared" si="249"/>
        <v>0</v>
      </c>
    </row>
    <row r="435" spans="1:33" x14ac:dyDescent="0.25">
      <c r="A435" t="str">
        <f t="shared" si="274"/>
        <v/>
      </c>
      <c r="B435" t="str">
        <f t="shared" si="259"/>
        <v>Cambon Card Holder</v>
      </c>
      <c r="C435" s="11" t="s">
        <v>47</v>
      </c>
      <c r="D435" s="12"/>
      <c r="E435" s="13">
        <f t="shared" si="260"/>
        <v>48744</v>
      </c>
      <c r="F435" s="13">
        <f t="shared" si="260"/>
        <v>33270</v>
      </c>
      <c r="G435" s="13">
        <f t="shared" si="260"/>
        <v>9261360</v>
      </c>
      <c r="H435" s="13">
        <f t="shared" si="260"/>
        <v>6321300</v>
      </c>
      <c r="I435" s="13">
        <f t="shared" si="260"/>
        <v>44575</v>
      </c>
      <c r="J435" s="13">
        <f t="shared" si="260"/>
        <v>33815</v>
      </c>
      <c r="K435" s="13">
        <f t="shared" si="260"/>
        <v>20058750</v>
      </c>
      <c r="L435" s="13">
        <f t="shared" si="260"/>
        <v>15216750</v>
      </c>
      <c r="M435" s="13">
        <f t="shared" si="260"/>
        <v>69655</v>
      </c>
      <c r="N435" s="13">
        <f t="shared" si="260"/>
        <v>51119</v>
      </c>
      <c r="O435" s="13">
        <f t="shared" si="260"/>
        <v>1213</v>
      </c>
      <c r="P435" s="13">
        <f t="shared" si="260"/>
        <v>945</v>
      </c>
      <c r="Q435" s="14">
        <f t="shared" si="261"/>
        <v>-0.31745445593303789</v>
      </c>
      <c r="R435" s="14">
        <f t="shared" si="262"/>
        <v>-0.31745445593303789</v>
      </c>
      <c r="S435" s="14">
        <f t="shared" si="263"/>
        <v>-0.24139091418956815</v>
      </c>
      <c r="T435" s="14">
        <f t="shared" si="264"/>
        <v>-0.24139091418956815</v>
      </c>
      <c r="U435" s="14">
        <f t="shared" si="265"/>
        <v>-0.26611154978106377</v>
      </c>
      <c r="V435" s="14">
        <f t="shared" si="266"/>
        <v>-0.22093981863149215</v>
      </c>
      <c r="W435" s="14">
        <f t="shared" si="267"/>
        <v>2.7212563095905778E-2</v>
      </c>
      <c r="X435" s="14">
        <f t="shared" si="268"/>
        <v>2.794617773177584E-2</v>
      </c>
      <c r="Y435" s="15">
        <f t="shared" si="269"/>
        <v>7.3361463587006195E-2</v>
      </c>
      <c r="Z435" s="14">
        <f t="shared" si="243"/>
        <v>0.91447152470047599</v>
      </c>
      <c r="AA435" s="16">
        <f t="shared" si="244"/>
        <v>0.93344559156407003</v>
      </c>
      <c r="AB435" s="4">
        <f t="shared" si="242"/>
        <v>1.8974066863594041</v>
      </c>
      <c r="AC435" s="31">
        <f t="shared" si="270"/>
        <v>48744</v>
      </c>
      <c r="AD435" s="31">
        <f t="shared" si="271"/>
        <v>33270</v>
      </c>
      <c r="AE435" s="31">
        <f t="shared" si="272"/>
        <v>44575</v>
      </c>
      <c r="AF435" s="31">
        <f t="shared" si="273"/>
        <v>33815</v>
      </c>
      <c r="AG435" s="31">
        <f t="shared" si="249"/>
        <v>2956</v>
      </c>
    </row>
    <row r="436" spans="1:33" x14ac:dyDescent="0.25">
      <c r="A436" t="str">
        <f t="shared" si="274"/>
        <v/>
      </c>
      <c r="B436" t="str">
        <f t="shared" si="259"/>
        <v>Cambon Slingback</v>
      </c>
      <c r="C436" s="11" t="s">
        <v>48</v>
      </c>
      <c r="D436" s="12"/>
      <c r="E436" s="13">
        <f t="shared" si="260"/>
        <v>50104</v>
      </c>
      <c r="F436" s="13">
        <f t="shared" si="260"/>
        <v>34575</v>
      </c>
      <c r="G436" s="13">
        <f t="shared" si="260"/>
        <v>32066560</v>
      </c>
      <c r="H436" s="13">
        <f t="shared" si="260"/>
        <v>22128000</v>
      </c>
      <c r="I436" s="13">
        <f t="shared" si="260"/>
        <v>43940</v>
      </c>
      <c r="J436" s="13">
        <f t="shared" si="260"/>
        <v>33607</v>
      </c>
      <c r="K436" s="13">
        <f t="shared" si="260"/>
        <v>70304000</v>
      </c>
      <c r="L436" s="13">
        <f t="shared" si="260"/>
        <v>53771200</v>
      </c>
      <c r="M436" s="13">
        <f t="shared" si="260"/>
        <v>91592</v>
      </c>
      <c r="N436" s="13">
        <f t="shared" si="260"/>
        <v>78884</v>
      </c>
      <c r="O436" s="13">
        <f t="shared" si="260"/>
        <v>1682</v>
      </c>
      <c r="P436" s="13">
        <f t="shared" si="260"/>
        <v>1336</v>
      </c>
      <c r="Q436" s="14">
        <f t="shared" si="261"/>
        <v>-0.30993533450423116</v>
      </c>
      <c r="R436" s="14">
        <f t="shared" si="262"/>
        <v>-0.30993533450423116</v>
      </c>
      <c r="S436" s="14">
        <f t="shared" si="263"/>
        <v>-0.23516158397815201</v>
      </c>
      <c r="T436" s="14">
        <f t="shared" si="264"/>
        <v>-0.23516158397815201</v>
      </c>
      <c r="U436" s="14">
        <f t="shared" si="265"/>
        <v>-0.13874574198619971</v>
      </c>
      <c r="V436" s="14">
        <f t="shared" si="266"/>
        <v>-0.20570749108204522</v>
      </c>
      <c r="W436" s="14">
        <f t="shared" si="267"/>
        <v>3.8279472007282656E-2</v>
      </c>
      <c r="X436" s="14">
        <f t="shared" si="268"/>
        <v>3.9753622757163688E-2</v>
      </c>
      <c r="Y436" s="15">
        <f t="shared" si="269"/>
        <v>0.14741507498810327</v>
      </c>
      <c r="Z436" s="14">
        <f t="shared" si="243"/>
        <v>0.87697589014849109</v>
      </c>
      <c r="AA436" s="16">
        <f t="shared" si="244"/>
        <v>0.86046035281767674</v>
      </c>
      <c r="AB436" s="4">
        <f t="shared" si="242"/>
        <v>-1.6515537330814345</v>
      </c>
      <c r="AC436" s="31">
        <f t="shared" si="270"/>
        <v>50104</v>
      </c>
      <c r="AD436" s="31">
        <f t="shared" si="271"/>
        <v>34575</v>
      </c>
      <c r="AE436" s="31">
        <f t="shared" si="272"/>
        <v>43940</v>
      </c>
      <c r="AF436" s="31">
        <f t="shared" si="273"/>
        <v>33607</v>
      </c>
      <c r="AG436" s="31">
        <f t="shared" si="249"/>
        <v>4482</v>
      </c>
    </row>
    <row r="437" spans="1:33" x14ac:dyDescent="0.25">
      <c r="A437" t="str">
        <f t="shared" si="274"/>
        <v/>
      </c>
      <c r="B437" t="str">
        <f t="shared" si="259"/>
        <v>Etoile Pump 100</v>
      </c>
      <c r="C437" s="11" t="s">
        <v>49</v>
      </c>
      <c r="D437" s="12"/>
      <c r="E437" s="13">
        <f t="shared" si="260"/>
        <v>59936</v>
      </c>
      <c r="F437" s="13">
        <f t="shared" si="260"/>
        <v>41055</v>
      </c>
      <c r="G437" s="13">
        <f t="shared" si="260"/>
        <v>37160320</v>
      </c>
      <c r="H437" s="13">
        <f t="shared" si="260"/>
        <v>25454100</v>
      </c>
      <c r="I437" s="13">
        <f t="shared" si="260"/>
        <v>52151</v>
      </c>
      <c r="J437" s="13">
        <f t="shared" si="260"/>
        <v>40216</v>
      </c>
      <c r="K437" s="13">
        <f t="shared" si="260"/>
        <v>80834050</v>
      </c>
      <c r="L437" s="13">
        <f t="shared" si="260"/>
        <v>62334800</v>
      </c>
      <c r="M437" s="13">
        <f t="shared" si="260"/>
        <v>103672</v>
      </c>
      <c r="N437" s="13">
        <f t="shared" si="260"/>
        <v>96937</v>
      </c>
      <c r="O437" s="13">
        <f t="shared" si="260"/>
        <v>1993</v>
      </c>
      <c r="P437" s="13">
        <f t="shared" si="260"/>
        <v>1548</v>
      </c>
      <c r="Q437" s="14">
        <f t="shared" si="261"/>
        <v>-0.31501935397757608</v>
      </c>
      <c r="R437" s="14">
        <f t="shared" si="262"/>
        <v>-0.31501935397757608</v>
      </c>
      <c r="S437" s="14">
        <f t="shared" si="263"/>
        <v>-0.22885467201012444</v>
      </c>
      <c r="T437" s="14">
        <f t="shared" si="264"/>
        <v>-0.22885467201012444</v>
      </c>
      <c r="U437" s="14">
        <f t="shared" si="265"/>
        <v>-6.4964503433906917E-2</v>
      </c>
      <c r="V437" s="14">
        <f t="shared" si="266"/>
        <v>-0.22328148519819369</v>
      </c>
      <c r="W437" s="14">
        <f t="shared" si="267"/>
        <v>3.8215949837970511E-2</v>
      </c>
      <c r="X437" s="14">
        <f t="shared" si="268"/>
        <v>3.8492142430873282E-2</v>
      </c>
      <c r="Y437" s="15">
        <f t="shared" si="269"/>
        <v>2.7619259290277004E-2</v>
      </c>
      <c r="Z437" s="14">
        <f t="shared" si="243"/>
        <v>0.87011145221569675</v>
      </c>
      <c r="AA437" s="16">
        <f t="shared" si="244"/>
        <v>0.85845411659231119</v>
      </c>
      <c r="AB437" s="4">
        <f t="shared" si="242"/>
        <v>-1.1657335623385556</v>
      </c>
      <c r="AC437" s="31">
        <f t="shared" si="270"/>
        <v>59936</v>
      </c>
      <c r="AD437" s="31">
        <f t="shared" si="271"/>
        <v>41055</v>
      </c>
      <c r="AE437" s="31">
        <f t="shared" si="272"/>
        <v>52151</v>
      </c>
      <c r="AF437" s="31">
        <f t="shared" si="273"/>
        <v>40216</v>
      </c>
      <c r="AG437" s="31">
        <f t="shared" si="249"/>
        <v>5792</v>
      </c>
    </row>
    <row r="438" spans="1:33" x14ac:dyDescent="0.25">
      <c r="A438" t="str">
        <f t="shared" si="274"/>
        <v/>
      </c>
      <c r="B438" t="str">
        <f t="shared" si="259"/>
        <v>Etoile Zip Wallet</v>
      </c>
      <c r="C438" s="11" t="s">
        <v>50</v>
      </c>
      <c r="D438" s="12"/>
      <c r="E438" s="13">
        <f t="shared" si="260"/>
        <v>33473</v>
      </c>
      <c r="F438" s="13">
        <f t="shared" si="260"/>
        <v>24137</v>
      </c>
      <c r="G438" s="13">
        <f t="shared" si="260"/>
        <v>8702980</v>
      </c>
      <c r="H438" s="13">
        <f t="shared" si="260"/>
        <v>6275620</v>
      </c>
      <c r="I438" s="13">
        <f t="shared" si="260"/>
        <v>30937</v>
      </c>
      <c r="J438" s="13">
        <f t="shared" si="260"/>
        <v>24164</v>
      </c>
      <c r="K438" s="13">
        <f t="shared" si="260"/>
        <v>18871570</v>
      </c>
      <c r="L438" s="13">
        <f t="shared" si="260"/>
        <v>14740040</v>
      </c>
      <c r="M438" s="13">
        <f t="shared" si="260"/>
        <v>45502</v>
      </c>
      <c r="N438" s="13">
        <f t="shared" si="260"/>
        <v>33200</v>
      </c>
      <c r="O438" s="13">
        <f t="shared" si="260"/>
        <v>833</v>
      </c>
      <c r="P438" s="13">
        <f t="shared" si="260"/>
        <v>665</v>
      </c>
      <c r="Q438" s="14">
        <f t="shared" si="261"/>
        <v>-0.27891136139575179</v>
      </c>
      <c r="R438" s="14">
        <f t="shared" si="262"/>
        <v>-0.27891136139575179</v>
      </c>
      <c r="S438" s="14">
        <f t="shared" si="263"/>
        <v>-0.2189287907683356</v>
      </c>
      <c r="T438" s="14">
        <f t="shared" si="264"/>
        <v>-0.2189287907683356</v>
      </c>
      <c r="U438" s="14">
        <f t="shared" si="265"/>
        <v>-0.27036174234099597</v>
      </c>
      <c r="V438" s="14">
        <f t="shared" si="266"/>
        <v>-0.20168067226890751</v>
      </c>
      <c r="W438" s="14">
        <f t="shared" si="267"/>
        <v>2.6925687687881825E-2</v>
      </c>
      <c r="X438" s="14">
        <f t="shared" si="268"/>
        <v>2.7520278099652375E-2</v>
      </c>
      <c r="Y438" s="15">
        <f t="shared" si="269"/>
        <v>5.9459041177055069E-2</v>
      </c>
      <c r="Z438" s="14">
        <f t="shared" si="243"/>
        <v>0.92423744510501005</v>
      </c>
      <c r="AA438" s="16">
        <f t="shared" si="244"/>
        <v>0.93513931888544888</v>
      </c>
      <c r="AB438" s="4">
        <f t="shared" si="242"/>
        <v>1.0901873780438831</v>
      </c>
      <c r="AC438" s="31">
        <f t="shared" si="270"/>
        <v>33473</v>
      </c>
      <c r="AD438" s="31">
        <f t="shared" si="271"/>
        <v>24137</v>
      </c>
      <c r="AE438" s="31">
        <f t="shared" si="272"/>
        <v>30937</v>
      </c>
      <c r="AF438" s="31">
        <f t="shared" si="273"/>
        <v>24164</v>
      </c>
      <c r="AG438" s="31">
        <f t="shared" si="249"/>
        <v>1703</v>
      </c>
    </row>
    <row r="439" spans="1:33" x14ac:dyDescent="0.25">
      <c r="A439" t="str">
        <f t="shared" si="274"/>
        <v>NEW</v>
      </c>
      <c r="B439" t="str">
        <f t="shared" si="259"/>
        <v>Faubourg Sneaker</v>
      </c>
      <c r="C439" s="11" t="s">
        <v>51</v>
      </c>
      <c r="D439" s="12"/>
      <c r="E439" s="13">
        <f t="shared" si="260"/>
        <v>0</v>
      </c>
      <c r="F439" s="13">
        <f t="shared" si="260"/>
        <v>29626</v>
      </c>
      <c r="G439" s="13">
        <f t="shared" si="260"/>
        <v>0</v>
      </c>
      <c r="H439" s="13">
        <f t="shared" si="260"/>
        <v>13924220</v>
      </c>
      <c r="I439" s="13">
        <f t="shared" si="260"/>
        <v>0</v>
      </c>
      <c r="J439" s="13">
        <f t="shared" si="260"/>
        <v>23144</v>
      </c>
      <c r="K439" s="13">
        <f t="shared" si="260"/>
        <v>0</v>
      </c>
      <c r="L439" s="13">
        <f t="shared" si="260"/>
        <v>26615600</v>
      </c>
      <c r="M439" s="13">
        <f t="shared" si="260"/>
        <v>0</v>
      </c>
      <c r="N439" s="13">
        <f t="shared" si="260"/>
        <v>46521</v>
      </c>
      <c r="O439" s="13">
        <f t="shared" si="260"/>
        <v>0</v>
      </c>
      <c r="P439" s="13">
        <f t="shared" si="260"/>
        <v>814</v>
      </c>
      <c r="Q439" s="14">
        <f t="shared" si="261"/>
        <v>0</v>
      </c>
      <c r="R439" s="14">
        <f t="shared" si="262"/>
        <v>0</v>
      </c>
      <c r="S439" s="14">
        <f t="shared" si="263"/>
        <v>0</v>
      </c>
      <c r="T439" s="14">
        <f t="shared" si="264"/>
        <v>0</v>
      </c>
      <c r="U439" s="14">
        <f t="shared" si="265"/>
        <v>0</v>
      </c>
      <c r="V439" s="14">
        <f t="shared" si="266"/>
        <v>0</v>
      </c>
      <c r="W439" s="14">
        <f t="shared" si="267"/>
        <v>0</v>
      </c>
      <c r="X439" s="14">
        <f t="shared" si="268"/>
        <v>3.517110266159696E-2</v>
      </c>
      <c r="Y439" s="15">
        <f t="shared" si="269"/>
        <v>3.5171102661596962</v>
      </c>
      <c r="Z439" s="14">
        <f t="shared" si="243"/>
        <v>0</v>
      </c>
      <c r="AA439" s="16">
        <f t="shared" si="244"/>
        <v>0.78120569769796799</v>
      </c>
      <c r="AB439" s="4">
        <f t="shared" si="242"/>
        <v>78.120569769796802</v>
      </c>
      <c r="AC439" s="31">
        <f t="shared" si="270"/>
        <v>0</v>
      </c>
      <c r="AD439" s="31">
        <f t="shared" si="271"/>
        <v>29626</v>
      </c>
      <c r="AE439" s="31">
        <f t="shared" si="272"/>
        <v>0</v>
      </c>
      <c r="AF439" s="31">
        <f t="shared" si="273"/>
        <v>23144</v>
      </c>
      <c r="AG439" s="31">
        <f t="shared" si="249"/>
        <v>0</v>
      </c>
    </row>
    <row r="440" spans="1:33" x14ac:dyDescent="0.25">
      <c r="A440" t="str">
        <f t="shared" si="274"/>
        <v>NEW</v>
      </c>
      <c r="B440" t="str">
        <f t="shared" si="259"/>
        <v>Lumiere Sneaker</v>
      </c>
      <c r="C440" s="11" t="s">
        <v>52</v>
      </c>
      <c r="D440" s="12"/>
      <c r="E440" s="13">
        <f t="shared" si="260"/>
        <v>0</v>
      </c>
      <c r="F440" s="13">
        <f t="shared" si="260"/>
        <v>32150</v>
      </c>
      <c r="G440" s="13">
        <f t="shared" si="260"/>
        <v>0</v>
      </c>
      <c r="H440" s="13">
        <f t="shared" si="260"/>
        <v>15753500</v>
      </c>
      <c r="I440" s="13">
        <f t="shared" si="260"/>
        <v>0</v>
      </c>
      <c r="J440" s="13">
        <f t="shared" si="260"/>
        <v>27350</v>
      </c>
      <c r="K440" s="13">
        <f t="shared" si="260"/>
        <v>0</v>
      </c>
      <c r="L440" s="13">
        <f t="shared" si="260"/>
        <v>33367000</v>
      </c>
      <c r="M440" s="13">
        <f t="shared" si="260"/>
        <v>0</v>
      </c>
      <c r="N440" s="13">
        <f t="shared" si="260"/>
        <v>59568</v>
      </c>
      <c r="O440" s="13">
        <f t="shared" si="260"/>
        <v>0</v>
      </c>
      <c r="P440" s="13">
        <f t="shared" si="260"/>
        <v>996</v>
      </c>
      <c r="Q440" s="14">
        <f t="shared" si="261"/>
        <v>0</v>
      </c>
      <c r="R440" s="14">
        <f t="shared" si="262"/>
        <v>0</v>
      </c>
      <c r="S440" s="14">
        <f t="shared" si="263"/>
        <v>0</v>
      </c>
      <c r="T440" s="14">
        <f t="shared" si="264"/>
        <v>0</v>
      </c>
      <c r="U440" s="14">
        <f t="shared" si="265"/>
        <v>0</v>
      </c>
      <c r="V440" s="14">
        <f t="shared" si="266"/>
        <v>0</v>
      </c>
      <c r="W440" s="14">
        <f t="shared" si="267"/>
        <v>0</v>
      </c>
      <c r="X440" s="14">
        <f t="shared" si="268"/>
        <v>3.6416819012797072E-2</v>
      </c>
      <c r="Y440" s="15">
        <f t="shared" si="269"/>
        <v>3.641681901279707</v>
      </c>
      <c r="Z440" s="14">
        <f t="shared" si="243"/>
        <v>0</v>
      </c>
      <c r="AA440" s="16">
        <f t="shared" si="244"/>
        <v>0.85069984447900471</v>
      </c>
      <c r="AB440" s="4">
        <f t="shared" si="242"/>
        <v>85.069984447900467</v>
      </c>
      <c r="AC440" s="31">
        <f t="shared" si="270"/>
        <v>0</v>
      </c>
      <c r="AD440" s="31">
        <f t="shared" si="271"/>
        <v>32150</v>
      </c>
      <c r="AE440" s="31">
        <f t="shared" si="272"/>
        <v>0</v>
      </c>
      <c r="AF440" s="31">
        <f t="shared" si="273"/>
        <v>27350</v>
      </c>
      <c r="AG440" s="31">
        <f t="shared" si="249"/>
        <v>0</v>
      </c>
    </row>
    <row r="441" spans="1:33" x14ac:dyDescent="0.25">
      <c r="A441" t="str">
        <f t="shared" si="274"/>
        <v/>
      </c>
      <c r="B441" t="str">
        <f t="shared" si="259"/>
        <v>Nocturne Derby</v>
      </c>
      <c r="C441" s="11" t="s">
        <v>53</v>
      </c>
      <c r="D441" s="12"/>
      <c r="E441" s="13">
        <f t="shared" si="260"/>
        <v>44676</v>
      </c>
      <c r="F441" s="13">
        <f t="shared" si="260"/>
        <v>29909</v>
      </c>
      <c r="G441" s="13">
        <f t="shared" si="260"/>
        <v>25018560</v>
      </c>
      <c r="H441" s="13">
        <f t="shared" si="260"/>
        <v>16749040</v>
      </c>
      <c r="I441" s="13">
        <f t="shared" si="260"/>
        <v>38684</v>
      </c>
      <c r="J441" s="13">
        <f t="shared" si="260"/>
        <v>29554</v>
      </c>
      <c r="K441" s="13">
        <f t="shared" si="260"/>
        <v>52997080</v>
      </c>
      <c r="L441" s="13">
        <f t="shared" si="260"/>
        <v>40488980</v>
      </c>
      <c r="M441" s="13">
        <f t="shared" si="260"/>
        <v>79352</v>
      </c>
      <c r="N441" s="13">
        <f t="shared" si="260"/>
        <v>69217</v>
      </c>
      <c r="O441" s="13">
        <f t="shared" si="260"/>
        <v>1519</v>
      </c>
      <c r="P441" s="13">
        <f t="shared" si="260"/>
        <v>1134</v>
      </c>
      <c r="Q441" s="14">
        <f t="shared" si="261"/>
        <v>-0.33053541051123647</v>
      </c>
      <c r="R441" s="14">
        <f t="shared" si="262"/>
        <v>-0.33053541051123647</v>
      </c>
      <c r="S441" s="14">
        <f t="shared" si="263"/>
        <v>-0.23601488987695174</v>
      </c>
      <c r="T441" s="14">
        <f t="shared" si="264"/>
        <v>-0.23601488987695174</v>
      </c>
      <c r="U441" s="14">
        <f t="shared" si="265"/>
        <v>-0.12772204859360825</v>
      </c>
      <c r="V441" s="14">
        <f t="shared" si="266"/>
        <v>-0.25345622119815669</v>
      </c>
      <c r="W441" s="14">
        <f t="shared" si="267"/>
        <v>3.9266880363974771E-2</v>
      </c>
      <c r="X441" s="14">
        <f t="shared" si="268"/>
        <v>3.8370440549502609E-2</v>
      </c>
      <c r="Y441" s="15">
        <f t="shared" si="269"/>
        <v>-8.964398144721622E-2</v>
      </c>
      <c r="Z441" s="14">
        <f t="shared" si="243"/>
        <v>0.86587877159996418</v>
      </c>
      <c r="AA441" s="16">
        <f t="shared" si="244"/>
        <v>0.85957768599848761</v>
      </c>
      <c r="AB441" s="4">
        <f t="shared" si="242"/>
        <v>-0.63010856014765748</v>
      </c>
      <c r="AC441" s="31">
        <f t="shared" si="270"/>
        <v>44676</v>
      </c>
      <c r="AD441" s="31">
        <f t="shared" si="271"/>
        <v>29909</v>
      </c>
      <c r="AE441" s="31">
        <f t="shared" si="272"/>
        <v>38684</v>
      </c>
      <c r="AF441" s="31">
        <f t="shared" si="273"/>
        <v>29554</v>
      </c>
      <c r="AG441" s="31">
        <f t="shared" si="249"/>
        <v>4473</v>
      </c>
    </row>
    <row r="442" spans="1:33" x14ac:dyDescent="0.25">
      <c r="A442" t="str">
        <f t="shared" si="274"/>
        <v>NEW</v>
      </c>
      <c r="B442" t="str">
        <f t="shared" si="259"/>
        <v>Rive Crossbody Pouch</v>
      </c>
      <c r="C442" s="11" t="s">
        <v>54</v>
      </c>
      <c r="D442" s="12"/>
      <c r="E442" s="13">
        <f t="shared" si="260"/>
        <v>0</v>
      </c>
      <c r="F442" s="13">
        <f t="shared" si="260"/>
        <v>5587</v>
      </c>
      <c r="G442" s="13">
        <f t="shared" si="260"/>
        <v>0</v>
      </c>
      <c r="H442" s="13">
        <f t="shared" si="260"/>
        <v>2402410</v>
      </c>
      <c r="I442" s="13">
        <f t="shared" si="260"/>
        <v>0</v>
      </c>
      <c r="J442" s="13">
        <f t="shared" si="260"/>
        <v>5279</v>
      </c>
      <c r="K442" s="13">
        <f t="shared" si="260"/>
        <v>0</v>
      </c>
      <c r="L442" s="13">
        <f t="shared" si="260"/>
        <v>5331790</v>
      </c>
      <c r="M442" s="13">
        <f t="shared" si="260"/>
        <v>0</v>
      </c>
      <c r="N442" s="13">
        <f t="shared" si="260"/>
        <v>6014</v>
      </c>
      <c r="O442" s="13">
        <f t="shared" si="260"/>
        <v>0</v>
      </c>
      <c r="P442" s="13">
        <f t="shared" si="260"/>
        <v>125</v>
      </c>
      <c r="Q442" s="14">
        <f t="shared" si="261"/>
        <v>0</v>
      </c>
      <c r="R442" s="14">
        <f t="shared" si="262"/>
        <v>0</v>
      </c>
      <c r="S442" s="14">
        <f t="shared" si="263"/>
        <v>0</v>
      </c>
      <c r="T442" s="14">
        <f t="shared" si="264"/>
        <v>0</v>
      </c>
      <c r="U442" s="14">
        <f t="shared" si="265"/>
        <v>0</v>
      </c>
      <c r="V442" s="14">
        <f t="shared" si="266"/>
        <v>0</v>
      </c>
      <c r="W442" s="14">
        <f t="shared" si="267"/>
        <v>0</v>
      </c>
      <c r="X442" s="14">
        <f t="shared" si="268"/>
        <v>2.3678727031634778E-2</v>
      </c>
      <c r="Y442" s="15">
        <f t="shared" si="269"/>
        <v>2.3678727031634779</v>
      </c>
      <c r="Z442" s="14">
        <f t="shared" si="243"/>
        <v>0</v>
      </c>
      <c r="AA442" s="16">
        <f t="shared" si="244"/>
        <v>0.94487202434222306</v>
      </c>
      <c r="AB442" s="4">
        <f t="shared" si="242"/>
        <v>94.487202434222311</v>
      </c>
      <c r="AC442" s="31">
        <f t="shared" si="270"/>
        <v>0</v>
      </c>
      <c r="AD442" s="31">
        <f t="shared" si="271"/>
        <v>5587</v>
      </c>
      <c r="AE442" s="31">
        <f t="shared" si="272"/>
        <v>0</v>
      </c>
      <c r="AF442" s="31">
        <f t="shared" si="273"/>
        <v>5279</v>
      </c>
      <c r="AG442" s="31">
        <f t="shared" si="249"/>
        <v>0</v>
      </c>
    </row>
    <row r="443" spans="1:33" x14ac:dyDescent="0.25">
      <c r="A443" t="str">
        <f t="shared" si="274"/>
        <v/>
      </c>
      <c r="B443" t="str">
        <f t="shared" si="259"/>
        <v>Rive Loafer</v>
      </c>
      <c r="C443" s="11" t="s">
        <v>55</v>
      </c>
      <c r="D443" s="12"/>
      <c r="E443" s="13">
        <f t="shared" si="260"/>
        <v>48587</v>
      </c>
      <c r="F443" s="13">
        <f t="shared" si="260"/>
        <v>33193</v>
      </c>
      <c r="G443" s="13">
        <f t="shared" si="260"/>
        <v>23321760</v>
      </c>
      <c r="H443" s="13">
        <f t="shared" si="260"/>
        <v>15932640</v>
      </c>
      <c r="I443" s="13">
        <f t="shared" si="260"/>
        <v>41899</v>
      </c>
      <c r="J443" s="13">
        <f t="shared" si="260"/>
        <v>32832</v>
      </c>
      <c r="K443" s="13">
        <f t="shared" si="260"/>
        <v>49440820</v>
      </c>
      <c r="L443" s="13">
        <f t="shared" si="260"/>
        <v>38741760</v>
      </c>
      <c r="M443" s="13">
        <f t="shared" si="260"/>
        <v>85871</v>
      </c>
      <c r="N443" s="13">
        <f t="shared" si="260"/>
        <v>79565</v>
      </c>
      <c r="O443" s="13">
        <f t="shared" si="260"/>
        <v>1692</v>
      </c>
      <c r="P443" s="13">
        <f t="shared" si="260"/>
        <v>1322</v>
      </c>
      <c r="Q443" s="14">
        <f t="shared" si="261"/>
        <v>-0.31683372095416473</v>
      </c>
      <c r="R443" s="14">
        <f t="shared" si="262"/>
        <v>-0.31683372095416473</v>
      </c>
      <c r="S443" s="14">
        <f t="shared" si="263"/>
        <v>-0.21640134609417883</v>
      </c>
      <c r="T443" s="14">
        <f t="shared" si="264"/>
        <v>-0.21640134609417883</v>
      </c>
      <c r="U443" s="14">
        <f t="shared" si="265"/>
        <v>-7.3435734997845614E-2</v>
      </c>
      <c r="V443" s="14">
        <f t="shared" si="266"/>
        <v>-0.21867612293144212</v>
      </c>
      <c r="W443" s="14">
        <f t="shared" si="267"/>
        <v>4.0382825365760516E-2</v>
      </c>
      <c r="X443" s="14">
        <f t="shared" si="268"/>
        <v>4.0265594541910331E-2</v>
      </c>
      <c r="Y443" s="15">
        <f t="shared" si="269"/>
        <v>-1.1723082385018541E-2</v>
      </c>
      <c r="Z443" s="14">
        <f t="shared" si="243"/>
        <v>0.86235001131990041</v>
      </c>
      <c r="AA443" s="16">
        <f t="shared" si="244"/>
        <v>0.8597240042944303</v>
      </c>
      <c r="AB443" s="4">
        <f t="shared" si="242"/>
        <v>-0.26260070254701118</v>
      </c>
      <c r="AC443" s="31">
        <f t="shared" si="270"/>
        <v>48587</v>
      </c>
      <c r="AD443" s="31">
        <f t="shared" si="271"/>
        <v>33193</v>
      </c>
      <c r="AE443" s="31">
        <f t="shared" si="272"/>
        <v>41899</v>
      </c>
      <c r="AF443" s="31">
        <f t="shared" si="273"/>
        <v>32832</v>
      </c>
      <c r="AG443" s="31">
        <f t="shared" si="249"/>
        <v>4996</v>
      </c>
    </row>
    <row r="444" spans="1:33" x14ac:dyDescent="0.25">
      <c r="A444" t="str">
        <f t="shared" si="274"/>
        <v>NEW</v>
      </c>
      <c r="B444" t="str">
        <f t="shared" si="259"/>
        <v>Soiree Mule</v>
      </c>
      <c r="C444" s="11" t="s">
        <v>56</v>
      </c>
      <c r="D444" s="12"/>
      <c r="E444" s="13">
        <f t="shared" si="260"/>
        <v>0</v>
      </c>
      <c r="F444" s="13">
        <f t="shared" si="260"/>
        <v>16537</v>
      </c>
      <c r="G444" s="13">
        <f t="shared" si="260"/>
        <v>0</v>
      </c>
      <c r="H444" s="13">
        <f t="shared" si="260"/>
        <v>9922200</v>
      </c>
      <c r="I444" s="13">
        <f t="shared" si="260"/>
        <v>0</v>
      </c>
      <c r="J444" s="13">
        <f t="shared" si="260"/>
        <v>15400</v>
      </c>
      <c r="K444" s="13">
        <f t="shared" si="260"/>
        <v>0</v>
      </c>
      <c r="L444" s="13">
        <f t="shared" si="260"/>
        <v>23100000</v>
      </c>
      <c r="M444" s="13">
        <f t="shared" si="260"/>
        <v>0</v>
      </c>
      <c r="N444" s="13">
        <f t="shared" si="260"/>
        <v>21444</v>
      </c>
      <c r="O444" s="13">
        <f t="shared" si="260"/>
        <v>0</v>
      </c>
      <c r="P444" s="13">
        <f t="shared" si="260"/>
        <v>426</v>
      </c>
      <c r="Q444" s="14">
        <f t="shared" si="261"/>
        <v>0</v>
      </c>
      <c r="R444" s="14">
        <f t="shared" si="262"/>
        <v>0</v>
      </c>
      <c r="S444" s="14">
        <f t="shared" si="263"/>
        <v>0</v>
      </c>
      <c r="T444" s="14">
        <f t="shared" si="264"/>
        <v>0</v>
      </c>
      <c r="U444" s="14">
        <f t="shared" si="265"/>
        <v>0</v>
      </c>
      <c r="V444" s="14">
        <f t="shared" si="266"/>
        <v>0</v>
      </c>
      <c r="W444" s="14">
        <f t="shared" si="267"/>
        <v>0</v>
      </c>
      <c r="X444" s="14">
        <f t="shared" si="268"/>
        <v>2.7662337662337663E-2</v>
      </c>
      <c r="Y444" s="15">
        <f t="shared" si="269"/>
        <v>2.7662337662337664</v>
      </c>
      <c r="Z444" s="14">
        <f t="shared" si="243"/>
        <v>0</v>
      </c>
      <c r="AA444" s="16">
        <f t="shared" si="244"/>
        <v>0.93124508677511031</v>
      </c>
      <c r="AB444" s="4">
        <f t="shared" si="242"/>
        <v>93.124508677511031</v>
      </c>
      <c r="AC444" s="31">
        <f t="shared" si="270"/>
        <v>0</v>
      </c>
      <c r="AD444" s="31">
        <f t="shared" si="271"/>
        <v>16537</v>
      </c>
      <c r="AE444" s="31">
        <f t="shared" si="272"/>
        <v>0</v>
      </c>
      <c r="AF444" s="31">
        <f t="shared" si="273"/>
        <v>15400</v>
      </c>
      <c r="AG444" s="31">
        <f t="shared" si="249"/>
        <v>0</v>
      </c>
    </row>
    <row r="445" spans="1:33" x14ac:dyDescent="0.25">
      <c r="A445" t="str">
        <f t="shared" si="274"/>
        <v/>
      </c>
      <c r="B445" t="str">
        <f t="shared" si="259"/>
        <v>Vasseur Oxford</v>
      </c>
      <c r="C445" s="11" t="s">
        <v>57</v>
      </c>
      <c r="D445" s="12"/>
      <c r="E445" s="13">
        <f t="shared" si="260"/>
        <v>46541</v>
      </c>
      <c r="F445" s="13">
        <f t="shared" si="260"/>
        <v>32022</v>
      </c>
      <c r="G445" s="13">
        <f t="shared" si="260"/>
        <v>27459190</v>
      </c>
      <c r="H445" s="13">
        <f t="shared" si="260"/>
        <v>18892980</v>
      </c>
      <c r="I445" s="13">
        <f t="shared" si="260"/>
        <v>40464</v>
      </c>
      <c r="J445" s="13">
        <f t="shared" si="260"/>
        <v>31999</v>
      </c>
      <c r="K445" s="13">
        <f t="shared" si="260"/>
        <v>58672800</v>
      </c>
      <c r="L445" s="13">
        <f t="shared" si="260"/>
        <v>46398550</v>
      </c>
      <c r="M445" s="13">
        <f t="shared" si="260"/>
        <v>82091</v>
      </c>
      <c r="N445" s="13">
        <f t="shared" si="260"/>
        <v>75364</v>
      </c>
      <c r="O445" s="13">
        <f t="shared" si="260"/>
        <v>1599</v>
      </c>
      <c r="P445" s="13">
        <f t="shared" si="260"/>
        <v>1298</v>
      </c>
      <c r="Q445" s="14">
        <f t="shared" si="261"/>
        <v>-0.31196149631507708</v>
      </c>
      <c r="R445" s="14">
        <f t="shared" si="262"/>
        <v>-0.31196149631507708</v>
      </c>
      <c r="S445" s="14">
        <f t="shared" si="263"/>
        <v>-0.2091982997232108</v>
      </c>
      <c r="T445" s="14">
        <f t="shared" si="264"/>
        <v>-0.2091982997232108</v>
      </c>
      <c r="U445" s="14">
        <f t="shared" si="265"/>
        <v>-8.1945645685885138E-2</v>
      </c>
      <c r="V445" s="14">
        <f t="shared" si="266"/>
        <v>-0.18824265165728582</v>
      </c>
      <c r="W445" s="14">
        <f t="shared" si="267"/>
        <v>3.9516607354685644E-2</v>
      </c>
      <c r="X445" s="14">
        <f t="shared" si="268"/>
        <v>4.0563767617738056E-2</v>
      </c>
      <c r="Y445" s="15">
        <f t="shared" si="269"/>
        <v>0.10471602630524116</v>
      </c>
      <c r="Z445" s="14">
        <f t="shared" si="243"/>
        <v>0.86942695687673233</v>
      </c>
      <c r="AA445" s="16">
        <f t="shared" si="244"/>
        <v>0.87668493150684934</v>
      </c>
      <c r="AB445" s="4">
        <f t="shared" si="242"/>
        <v>0.72579746301170145</v>
      </c>
      <c r="AC445" s="31">
        <f t="shared" si="270"/>
        <v>46541</v>
      </c>
      <c r="AD445" s="31">
        <f t="shared" si="271"/>
        <v>32022</v>
      </c>
      <c r="AE445" s="31">
        <f t="shared" si="272"/>
        <v>40464</v>
      </c>
      <c r="AF445" s="31">
        <f t="shared" si="273"/>
        <v>31999</v>
      </c>
      <c r="AG445" s="31">
        <f t="shared" si="249"/>
        <v>4478</v>
      </c>
    </row>
    <row r="446" spans="1:33" x14ac:dyDescent="0.25">
      <c r="A446" t="str">
        <f t="shared" si="274"/>
        <v/>
      </c>
      <c r="B446" t="str">
        <f t="shared" si="259"/>
        <v>Voltige Belt</v>
      </c>
      <c r="C446" s="11" t="s">
        <v>58</v>
      </c>
      <c r="D446" s="12"/>
      <c r="E446" s="13">
        <f t="shared" si="260"/>
        <v>32792</v>
      </c>
      <c r="F446" s="13">
        <f t="shared" si="260"/>
        <v>21798</v>
      </c>
      <c r="G446" s="13">
        <f t="shared" si="260"/>
        <v>11149280</v>
      </c>
      <c r="H446" s="13">
        <f t="shared" si="260"/>
        <v>7411320</v>
      </c>
      <c r="I446" s="13">
        <f t="shared" si="260"/>
        <v>30500</v>
      </c>
      <c r="J446" s="13">
        <f t="shared" si="260"/>
        <v>21830</v>
      </c>
      <c r="K446" s="13">
        <f t="shared" si="260"/>
        <v>24400000</v>
      </c>
      <c r="L446" s="13">
        <f t="shared" si="260"/>
        <v>17464000</v>
      </c>
      <c r="M446" s="13">
        <f t="shared" si="260"/>
        <v>43575</v>
      </c>
      <c r="N446" s="13">
        <f t="shared" si="260"/>
        <v>29422</v>
      </c>
      <c r="O446" s="13">
        <f t="shared" si="260"/>
        <v>843</v>
      </c>
      <c r="P446" s="13">
        <f t="shared" si="260"/>
        <v>554</v>
      </c>
      <c r="Q446" s="14">
        <f t="shared" si="261"/>
        <v>-0.33526469870700171</v>
      </c>
      <c r="R446" s="14">
        <f t="shared" si="262"/>
        <v>-0.33526469870700171</v>
      </c>
      <c r="S446" s="14">
        <f t="shared" si="263"/>
        <v>-0.28426229508196721</v>
      </c>
      <c r="T446" s="14">
        <f t="shared" si="264"/>
        <v>-0.28426229508196721</v>
      </c>
      <c r="U446" s="14">
        <f t="shared" si="265"/>
        <v>-0.32479632816982218</v>
      </c>
      <c r="V446" s="14">
        <f t="shared" si="266"/>
        <v>-0.34282325029655991</v>
      </c>
      <c r="W446" s="14">
        <f t="shared" si="267"/>
        <v>2.7639344262295081E-2</v>
      </c>
      <c r="X446" s="14">
        <f t="shared" si="268"/>
        <v>2.5377920293174532E-2</v>
      </c>
      <c r="Y446" s="15">
        <f t="shared" si="269"/>
        <v>-0.22614239691205495</v>
      </c>
      <c r="Z446" s="14">
        <f t="shared" si="243"/>
        <v>0.93010490363503295</v>
      </c>
      <c r="AA446" s="16">
        <f t="shared" si="244"/>
        <v>0.93904589839549191</v>
      </c>
      <c r="AB446" s="4">
        <f t="shared" si="242"/>
        <v>0.89409947604589535</v>
      </c>
      <c r="AC446" s="31">
        <f t="shared" si="270"/>
        <v>32792</v>
      </c>
      <c r="AD446" s="31">
        <f t="shared" si="271"/>
        <v>21798</v>
      </c>
      <c r="AE446" s="31">
        <f t="shared" si="272"/>
        <v>30500</v>
      </c>
      <c r="AF446" s="31">
        <f t="shared" si="273"/>
        <v>21830</v>
      </c>
      <c r="AG446" s="31">
        <f t="shared" si="249"/>
        <v>1449</v>
      </c>
    </row>
    <row r="447" spans="1:33" x14ac:dyDescent="0.25">
      <c r="A447" t="str">
        <f t="shared" si="274"/>
        <v>NEW</v>
      </c>
      <c r="B447" t="str">
        <f t="shared" si="259"/>
        <v>Voltige Sandal</v>
      </c>
      <c r="C447" s="11" t="s">
        <v>59</v>
      </c>
      <c r="D447" s="12"/>
      <c r="E447" s="13">
        <f t="shared" si="260"/>
        <v>0</v>
      </c>
      <c r="F447" s="13">
        <f t="shared" si="260"/>
        <v>28681</v>
      </c>
      <c r="G447" s="13">
        <f t="shared" si="260"/>
        <v>0</v>
      </c>
      <c r="H447" s="13">
        <f t="shared" si="260"/>
        <v>16061360</v>
      </c>
      <c r="I447" s="13">
        <f t="shared" si="260"/>
        <v>0</v>
      </c>
      <c r="J447" s="13">
        <f t="shared" si="260"/>
        <v>24479</v>
      </c>
      <c r="K447" s="13">
        <f t="shared" si="260"/>
        <v>0</v>
      </c>
      <c r="L447" s="13">
        <f t="shared" si="260"/>
        <v>34270600</v>
      </c>
      <c r="M447" s="13">
        <f t="shared" si="260"/>
        <v>0</v>
      </c>
      <c r="N447" s="13">
        <f t="shared" si="260"/>
        <v>53737</v>
      </c>
      <c r="O447" s="13">
        <f t="shared" si="260"/>
        <v>0</v>
      </c>
      <c r="P447" s="13">
        <f t="shared" si="260"/>
        <v>914</v>
      </c>
      <c r="Q447" s="14">
        <f t="shared" si="261"/>
        <v>0</v>
      </c>
      <c r="R447" s="14">
        <f t="shared" si="262"/>
        <v>0</v>
      </c>
      <c r="S447" s="14">
        <f t="shared" si="263"/>
        <v>0</v>
      </c>
      <c r="T447" s="14">
        <f t="shared" si="264"/>
        <v>0</v>
      </c>
      <c r="U447" s="14">
        <f t="shared" si="265"/>
        <v>0</v>
      </c>
      <c r="V447" s="14">
        <f t="shared" si="266"/>
        <v>0</v>
      </c>
      <c r="W447" s="14">
        <f t="shared" si="267"/>
        <v>0</v>
      </c>
      <c r="X447" s="14">
        <f t="shared" si="268"/>
        <v>3.7338126557457413E-2</v>
      </c>
      <c r="Y447" s="15">
        <f t="shared" si="269"/>
        <v>3.7338126557457412</v>
      </c>
      <c r="Z447" s="14">
        <f t="shared" si="243"/>
        <v>0</v>
      </c>
      <c r="AA447" s="16">
        <f t="shared" si="244"/>
        <v>0.85349185872180189</v>
      </c>
      <c r="AB447" s="4">
        <f t="shared" si="242"/>
        <v>85.349185872180186</v>
      </c>
      <c r="AC447" s="31">
        <f t="shared" si="270"/>
        <v>0</v>
      </c>
      <c r="AD447" s="31">
        <f t="shared" si="271"/>
        <v>28681</v>
      </c>
      <c r="AE447" s="31">
        <f t="shared" si="272"/>
        <v>0</v>
      </c>
      <c r="AF447" s="31">
        <f t="shared" si="273"/>
        <v>24479</v>
      </c>
      <c r="AG447" s="31">
        <f t="shared" si="249"/>
        <v>0</v>
      </c>
    </row>
    <row r="448" spans="1:33" x14ac:dyDescent="0.25">
      <c r="A448" t="str">
        <f t="shared" si="274"/>
        <v/>
      </c>
      <c r="B448" t="str">
        <f t="shared" si="259"/>
        <v>TOTAL</v>
      </c>
      <c r="C448" s="23" t="s">
        <v>22</v>
      </c>
      <c r="D448" s="24"/>
      <c r="E448" s="25">
        <f t="shared" ref="E448:P448" si="275">SUM(E433:E447)</f>
        <v>396136</v>
      </c>
      <c r="F448" s="25">
        <f t="shared" si="275"/>
        <v>400799</v>
      </c>
      <c r="G448" s="25">
        <f t="shared" si="275"/>
        <v>196350940</v>
      </c>
      <c r="H448" s="25">
        <f t="shared" si="275"/>
        <v>204070580</v>
      </c>
      <c r="I448" s="25">
        <f t="shared" si="275"/>
        <v>350911</v>
      </c>
      <c r="J448" s="25">
        <f t="shared" si="275"/>
        <v>380418</v>
      </c>
      <c r="K448" s="25">
        <f t="shared" si="275"/>
        <v>424993650</v>
      </c>
      <c r="L448" s="25">
        <f t="shared" si="275"/>
        <v>475972780</v>
      </c>
      <c r="M448" s="25">
        <f t="shared" si="275"/>
        <v>648703</v>
      </c>
      <c r="N448" s="25">
        <f t="shared" si="275"/>
        <v>762304</v>
      </c>
      <c r="O448" s="25">
        <f t="shared" si="275"/>
        <v>12293</v>
      </c>
      <c r="P448" s="25">
        <f t="shared" si="275"/>
        <v>13165</v>
      </c>
      <c r="Q448" s="26">
        <f t="shared" si="261"/>
        <v>1.1771209887513345E-2</v>
      </c>
      <c r="R448" s="26">
        <f t="shared" si="262"/>
        <v>3.9315523521303186E-2</v>
      </c>
      <c r="S448" s="26">
        <f t="shared" si="263"/>
        <v>8.4086848232172828E-2</v>
      </c>
      <c r="T448" s="26">
        <f t="shared" si="264"/>
        <v>0.11995268635190204</v>
      </c>
      <c r="U448" s="26">
        <f t="shared" si="265"/>
        <v>0.17512020138645878</v>
      </c>
      <c r="V448" s="26">
        <f t="shared" si="266"/>
        <v>7.0934678272187357E-2</v>
      </c>
      <c r="W448" s="26">
        <f t="shared" si="267"/>
        <v>3.5031674698142834E-2</v>
      </c>
      <c r="X448" s="26">
        <f t="shared" si="268"/>
        <v>3.460666950564905E-2</v>
      </c>
      <c r="Y448" s="27">
        <f t="shared" si="269"/>
        <v>-4.2500519249378393E-2</v>
      </c>
      <c r="Z448" s="26">
        <f t="shared" si="243"/>
        <v>0.885834662843064</v>
      </c>
      <c r="AA448" s="28">
        <f t="shared" si="244"/>
        <v>0.87708280016876816</v>
      </c>
      <c r="AB448" s="4">
        <f t="shared" si="242"/>
        <v>-0.87518626742958405</v>
      </c>
      <c r="AC448" s="31">
        <f>SUM(AC433:AC447)</f>
        <v>396136</v>
      </c>
      <c r="AD448" s="31">
        <f>SUM(AD433:AD447)</f>
        <v>400799</v>
      </c>
      <c r="AE448" s="31">
        <f>SUM(AE433:AE447)</f>
        <v>350911</v>
      </c>
      <c r="AF448" s="31">
        <f>SUM(AF433:AF447)</f>
        <v>380418</v>
      </c>
      <c r="AG448" s="31">
        <f>SUM(AG433:AG447)</f>
        <v>32932</v>
      </c>
    </row>
    <row r="472" spans="2:33" x14ac:dyDescent="0.25">
      <c r="E472" s="1" t="s">
        <v>18</v>
      </c>
      <c r="F472" s="1" t="s">
        <v>19</v>
      </c>
      <c r="Q472" s="10"/>
      <c r="R472" s="10"/>
      <c r="S472" s="10"/>
      <c r="T472" s="10"/>
      <c r="U472" s="10"/>
      <c r="V472" s="10"/>
      <c r="W472" s="10"/>
      <c r="X472" s="10"/>
      <c r="Y472" s="10"/>
      <c r="Z472" s="10"/>
      <c r="AA472" s="10"/>
    </row>
    <row r="473" spans="2:33" ht="90" x14ac:dyDescent="0.25">
      <c r="E473" t="s">
        <v>2</v>
      </c>
      <c r="G473" t="s">
        <v>3</v>
      </c>
      <c r="I473" t="s">
        <v>4</v>
      </c>
      <c r="K473" t="s">
        <v>5</v>
      </c>
      <c r="M473" t="s">
        <v>6</v>
      </c>
      <c r="O473" t="s">
        <v>7</v>
      </c>
      <c r="Q473" s="6" t="s">
        <v>9</v>
      </c>
      <c r="R473" s="6" t="s">
        <v>10</v>
      </c>
      <c r="S473" s="6" t="s">
        <v>11</v>
      </c>
      <c r="T473" s="6" t="s">
        <v>12</v>
      </c>
      <c r="U473" s="6" t="s">
        <v>13</v>
      </c>
      <c r="V473" s="6" t="s">
        <v>14</v>
      </c>
      <c r="W473" s="7" t="s">
        <v>15</v>
      </c>
      <c r="X473" s="7" t="s">
        <v>15</v>
      </c>
      <c r="Y473" s="7" t="s">
        <v>15</v>
      </c>
      <c r="Z473" s="7" t="s">
        <v>17</v>
      </c>
      <c r="AA473" s="7" t="s">
        <v>17</v>
      </c>
      <c r="AB473" s="7" t="s">
        <v>17</v>
      </c>
      <c r="AC473" s="7" t="s">
        <v>23</v>
      </c>
      <c r="AD473" s="7" t="s">
        <v>23</v>
      </c>
      <c r="AE473" s="7" t="s">
        <v>24</v>
      </c>
      <c r="AF473" s="7" t="s">
        <v>24</v>
      </c>
      <c r="AG473" s="7" t="s">
        <v>25</v>
      </c>
    </row>
    <row r="474" spans="2:33" x14ac:dyDescent="0.25">
      <c r="C474" s="1" t="s">
        <v>60</v>
      </c>
      <c r="D474" s="1" t="s">
        <v>21</v>
      </c>
      <c r="E474">
        <v>2024</v>
      </c>
      <c r="F474">
        <v>2025</v>
      </c>
      <c r="G474">
        <v>2024</v>
      </c>
      <c r="H474">
        <v>2025</v>
      </c>
      <c r="I474">
        <v>2024</v>
      </c>
      <c r="J474">
        <v>2025</v>
      </c>
      <c r="K474">
        <v>2024</v>
      </c>
      <c r="L474">
        <v>2025</v>
      </c>
      <c r="M474">
        <v>2024</v>
      </c>
      <c r="N474">
        <v>2025</v>
      </c>
      <c r="O474">
        <v>2024</v>
      </c>
      <c r="P474">
        <v>2025</v>
      </c>
      <c r="Q474" s="8" t="s">
        <v>8</v>
      </c>
      <c r="R474" s="8" t="s">
        <v>8</v>
      </c>
      <c r="S474" s="8" t="s">
        <v>8</v>
      </c>
      <c r="T474" s="8" t="s">
        <v>8</v>
      </c>
      <c r="U474" s="8" t="s">
        <v>8</v>
      </c>
      <c r="V474" s="8" t="s">
        <v>8</v>
      </c>
      <c r="W474" s="8">
        <v>2024</v>
      </c>
      <c r="X474" s="8">
        <v>2025</v>
      </c>
      <c r="Y474" s="8" t="s">
        <v>16</v>
      </c>
      <c r="Z474" s="9">
        <v>2024</v>
      </c>
      <c r="AA474" s="9">
        <v>2025</v>
      </c>
      <c r="AB474" s="8" t="s">
        <v>16</v>
      </c>
      <c r="AC474" s="29">
        <v>2024</v>
      </c>
      <c r="AD474" s="29">
        <v>2025</v>
      </c>
      <c r="AE474" s="29">
        <v>2024</v>
      </c>
      <c r="AF474" s="29">
        <v>2025</v>
      </c>
      <c r="AG474" s="29">
        <v>2025</v>
      </c>
    </row>
    <row r="475" spans="2:33" x14ac:dyDescent="0.25">
      <c r="B475" t="str">
        <f t="shared" ref="B475:B487" si="276">C475</f>
        <v>JAN</v>
      </c>
      <c r="C475" t="s">
        <v>61</v>
      </c>
      <c r="D475">
        <v>1</v>
      </c>
      <c r="E475" s="2">
        <v>0</v>
      </c>
      <c r="F475" s="2">
        <v>0</v>
      </c>
      <c r="G475" s="2">
        <v>0</v>
      </c>
      <c r="H475" s="2">
        <v>0</v>
      </c>
      <c r="I475" s="2">
        <v>0</v>
      </c>
      <c r="J475" s="2">
        <v>7522</v>
      </c>
      <c r="K475" s="2">
        <v>0</v>
      </c>
      <c r="L475" s="2">
        <v>9449610</v>
      </c>
      <c r="M475" s="2">
        <v>0</v>
      </c>
      <c r="N475" s="2">
        <v>25107</v>
      </c>
      <c r="O475" s="2">
        <v>0</v>
      </c>
      <c r="P475" s="2">
        <v>303</v>
      </c>
      <c r="Q475" s="3">
        <f>IFERROR(F475/E475-1,0)</f>
        <v>0</v>
      </c>
      <c r="R475" s="3">
        <f>IFERROR(H475/G475-1,0)</f>
        <v>0</v>
      </c>
      <c r="S475" s="3">
        <f>IFERROR(J475/I475-1,0)</f>
        <v>0</v>
      </c>
      <c r="T475" s="3">
        <f>IFERROR(L475/K475-1,0)</f>
        <v>0</v>
      </c>
      <c r="U475" s="3">
        <f>IFERROR(N475/M475-1,0)</f>
        <v>0</v>
      </c>
      <c r="V475" s="3">
        <f>IFERROR(P475/O475-1,0)</f>
        <v>0</v>
      </c>
      <c r="W475" s="3">
        <f>IFERROR(O475/I475,0)</f>
        <v>0</v>
      </c>
      <c r="X475" s="3">
        <f>IFERROR(P475/J475,0)</f>
        <v>4.0281839936187183E-2</v>
      </c>
      <c r="Y475" s="4">
        <f>IFERROR((X475-W475)*100,0)</f>
        <v>4.0281839936187183</v>
      </c>
      <c r="Z475" s="3">
        <f t="shared" ref="Z475:Z487" si="277">IFERROR(AE475/AC475,0)</f>
        <v>0</v>
      </c>
      <c r="AA475" s="3">
        <f t="shared" ref="AA475:AA487" si="278">IFERROR(AF475/($AG475+AD475),0)</f>
        <v>0.22841005708733148</v>
      </c>
      <c r="AB475" s="4">
        <f>IFERROR((AA475-Z475)*100,0)</f>
        <v>22.841005708733146</v>
      </c>
      <c r="AC475" s="30">
        <f t="shared" ref="AC475:AC486" si="279">SUMIFS(E$475:E$486,$D$475:$D$486,"&lt;="&amp;$D475)</f>
        <v>0</v>
      </c>
      <c r="AD475" s="30">
        <f t="shared" ref="AD475:AD486" si="280">SUMIFS(F$475:F$486,$D$475:$D$486,"&lt;="&amp;$D475)</f>
        <v>0</v>
      </c>
      <c r="AE475" s="30">
        <f t="shared" ref="AE475:AE486" si="281">SUMIFS(I$475:I$486,$D$475:$D$486,"&lt;="&amp;$D475)</f>
        <v>0</v>
      </c>
      <c r="AF475" s="30">
        <f t="shared" ref="AF475:AF486" si="282">SUMIFS(J$475:J$486,$D$475:$D$486,"&lt;="&amp;$D475)</f>
        <v>7522</v>
      </c>
      <c r="AG475" s="30">
        <f t="shared" ref="AG475:AG487" si="283">SUMIFS(M$475:M$486,$D$475:$D$486,12)</f>
        <v>32932</v>
      </c>
    </row>
    <row r="476" spans="2:33" x14ac:dyDescent="0.25">
      <c r="B476" t="str">
        <f t="shared" si="276"/>
        <v>FEB</v>
      </c>
      <c r="C476" t="s">
        <v>62</v>
      </c>
      <c r="D476">
        <v>2</v>
      </c>
      <c r="E476" s="2">
        <v>59585</v>
      </c>
      <c r="F476" s="2">
        <v>46809</v>
      </c>
      <c r="G476" s="2">
        <v>29692150</v>
      </c>
      <c r="H476" s="2">
        <v>23078990</v>
      </c>
      <c r="I476" s="2">
        <v>17465</v>
      </c>
      <c r="J476" s="2">
        <v>19055</v>
      </c>
      <c r="K476" s="2">
        <v>20904920</v>
      </c>
      <c r="L476" s="2">
        <v>22959960</v>
      </c>
      <c r="M476" s="2">
        <v>41535</v>
      </c>
      <c r="N476" s="2">
        <v>52168</v>
      </c>
      <c r="O476" s="2">
        <v>585</v>
      </c>
      <c r="P476" s="2">
        <v>693</v>
      </c>
      <c r="Q476" s="3">
        <f t="shared" ref="Q476:Q486" si="284">IFERROR(F476/E476-1,0)</f>
        <v>-0.21441637996139973</v>
      </c>
      <c r="R476" s="3">
        <f t="shared" ref="R476:R486" si="285">IFERROR(H476/G476-1,0)</f>
        <v>-0.22272418804296756</v>
      </c>
      <c r="S476" s="3">
        <f t="shared" ref="S476:S486" si="286">IFERROR(J476/I476-1,0)</f>
        <v>9.1039221299742401E-2</v>
      </c>
      <c r="T476" s="3">
        <f t="shared" ref="T476:T486" si="287">IFERROR(L476/K476-1,0)</f>
        <v>9.8304131276273798E-2</v>
      </c>
      <c r="U476" s="3">
        <f t="shared" ref="U476:U486" si="288">IFERROR(N476/M476-1,0)</f>
        <v>0.25600096304321651</v>
      </c>
      <c r="V476" s="3">
        <f t="shared" ref="V476:V486" si="289">IFERROR(P476/O476-1,0)</f>
        <v>0.18461538461538463</v>
      </c>
      <c r="W476" s="3">
        <f t="shared" ref="W476:W486" si="290">IFERROR(O476/I476,0)</f>
        <v>3.3495562553678783E-2</v>
      </c>
      <c r="X476" s="3">
        <f t="shared" ref="X476:X486" si="291">IFERROR(P476/J476,0)</f>
        <v>3.6368407242193652E-2</v>
      </c>
      <c r="Y476" s="4">
        <f t="shared" ref="Y476:Y486" si="292">IFERROR((X476-W476)*100,0)</f>
        <v>0.28728446885148695</v>
      </c>
      <c r="Z476" s="3">
        <f t="shared" si="277"/>
        <v>0.2931106822186792</v>
      </c>
      <c r="AA476" s="3">
        <f t="shared" si="278"/>
        <v>0.33329153133268957</v>
      </c>
      <c r="AB476" s="4">
        <f t="shared" ref="AB476:AB487" si="293">IFERROR((AA476-Z476)*100,0)</f>
        <v>4.0180849114010373</v>
      </c>
      <c r="AC476" s="30">
        <f t="shared" si="279"/>
        <v>59585</v>
      </c>
      <c r="AD476" s="30">
        <f t="shared" si="280"/>
        <v>46809</v>
      </c>
      <c r="AE476" s="30">
        <f t="shared" si="281"/>
        <v>17465</v>
      </c>
      <c r="AF476" s="30">
        <f t="shared" si="282"/>
        <v>26577</v>
      </c>
      <c r="AG476" s="30">
        <f t="shared" si="283"/>
        <v>32932</v>
      </c>
    </row>
    <row r="477" spans="2:33" x14ac:dyDescent="0.25">
      <c r="B477" t="str">
        <f t="shared" si="276"/>
        <v>MAR</v>
      </c>
      <c r="C477" t="s">
        <v>63</v>
      </c>
      <c r="D477">
        <v>3</v>
      </c>
      <c r="E477" s="2">
        <v>62757</v>
      </c>
      <c r="F477" s="2">
        <v>63742</v>
      </c>
      <c r="G477" s="2">
        <v>29998010</v>
      </c>
      <c r="H477" s="2">
        <v>31842170</v>
      </c>
      <c r="I477" s="2">
        <v>32838</v>
      </c>
      <c r="J477" s="2">
        <v>36139</v>
      </c>
      <c r="K477" s="2">
        <v>38809990</v>
      </c>
      <c r="L477" s="2">
        <v>43984440</v>
      </c>
      <c r="M477" s="2">
        <v>70299</v>
      </c>
      <c r="N477" s="2">
        <v>78543</v>
      </c>
      <c r="O477" s="2">
        <v>1155</v>
      </c>
      <c r="P477" s="2">
        <v>1228</v>
      </c>
      <c r="Q477" s="3">
        <f t="shared" si="284"/>
        <v>1.5695460267380446E-2</v>
      </c>
      <c r="R477" s="3">
        <f t="shared" si="285"/>
        <v>6.1476077913168226E-2</v>
      </c>
      <c r="S477" s="3">
        <f t="shared" si="286"/>
        <v>0.1005237834216457</v>
      </c>
      <c r="T477" s="3">
        <f t="shared" si="287"/>
        <v>0.13332778493372444</v>
      </c>
      <c r="U477" s="3">
        <f t="shared" si="288"/>
        <v>0.11727051593906035</v>
      </c>
      <c r="V477" s="3">
        <f t="shared" si="289"/>
        <v>6.3203463203463262E-2</v>
      </c>
      <c r="W477" s="3">
        <f t="shared" si="290"/>
        <v>3.5172665813995981E-2</v>
      </c>
      <c r="X477" s="3">
        <f t="shared" si="291"/>
        <v>3.3979910899582168E-2</v>
      </c>
      <c r="Y477" s="4">
        <f t="shared" si="292"/>
        <v>-0.11927549144138128</v>
      </c>
      <c r="Z477" s="3">
        <f t="shared" si="277"/>
        <v>0.41116705628484085</v>
      </c>
      <c r="AA477" s="3">
        <f t="shared" si="278"/>
        <v>0.43709707770258499</v>
      </c>
      <c r="AB477" s="4">
        <f t="shared" si="293"/>
        <v>2.5930021417744142</v>
      </c>
      <c r="AC477" s="30">
        <f t="shared" si="279"/>
        <v>122342</v>
      </c>
      <c r="AD477" s="30">
        <f t="shared" si="280"/>
        <v>110551</v>
      </c>
      <c r="AE477" s="30">
        <f t="shared" si="281"/>
        <v>50303</v>
      </c>
      <c r="AF477" s="30">
        <f t="shared" si="282"/>
        <v>62716</v>
      </c>
      <c r="AG477" s="30">
        <f t="shared" si="283"/>
        <v>32932</v>
      </c>
    </row>
    <row r="478" spans="2:33" x14ac:dyDescent="0.25">
      <c r="B478" t="str">
        <f t="shared" si="276"/>
        <v>APR</v>
      </c>
      <c r="C478" t="s">
        <v>64</v>
      </c>
      <c r="D478">
        <v>4</v>
      </c>
      <c r="E478" s="2">
        <v>68617</v>
      </c>
      <c r="F478" s="2">
        <v>71107</v>
      </c>
      <c r="G478" s="2">
        <v>34616850</v>
      </c>
      <c r="H478" s="2">
        <v>37523700</v>
      </c>
      <c r="I478" s="2">
        <v>46062</v>
      </c>
      <c r="J478" s="2">
        <v>49108</v>
      </c>
      <c r="K478" s="2">
        <v>55076020</v>
      </c>
      <c r="L478" s="2">
        <v>61358090</v>
      </c>
      <c r="M478" s="2">
        <v>91252</v>
      </c>
      <c r="N478" s="2">
        <v>98847</v>
      </c>
      <c r="O478" s="2">
        <v>1602</v>
      </c>
      <c r="P478" s="2">
        <v>1695</v>
      </c>
      <c r="Q478" s="3">
        <f t="shared" si="284"/>
        <v>3.6288383345235209E-2</v>
      </c>
      <c r="R478" s="3">
        <f t="shared" si="285"/>
        <v>8.3972111847265163E-2</v>
      </c>
      <c r="S478" s="3">
        <f t="shared" si="286"/>
        <v>6.6128261907863362E-2</v>
      </c>
      <c r="T478" s="3">
        <f t="shared" si="287"/>
        <v>0.11406180039879432</v>
      </c>
      <c r="U478" s="3">
        <f t="shared" si="288"/>
        <v>8.3231052470082778E-2</v>
      </c>
      <c r="V478" s="3">
        <f t="shared" si="289"/>
        <v>5.805243445692887E-2</v>
      </c>
      <c r="W478" s="3">
        <f t="shared" si="290"/>
        <v>3.4779210629152013E-2</v>
      </c>
      <c r="X478" s="3">
        <f t="shared" si="291"/>
        <v>3.4515761179441232E-2</v>
      </c>
      <c r="Y478" s="4">
        <f t="shared" si="292"/>
        <v>-2.6344944971078144E-2</v>
      </c>
      <c r="Z478" s="3">
        <f t="shared" si="277"/>
        <v>0.50463712105739977</v>
      </c>
      <c r="AA478" s="3">
        <f t="shared" si="278"/>
        <v>0.52110536371685545</v>
      </c>
      <c r="AB478" s="4">
        <f t="shared" si="293"/>
        <v>1.6468242659455679</v>
      </c>
      <c r="AC478" s="30">
        <f t="shared" si="279"/>
        <v>190959</v>
      </c>
      <c r="AD478" s="30">
        <f t="shared" si="280"/>
        <v>181658</v>
      </c>
      <c r="AE478" s="30">
        <f t="shared" si="281"/>
        <v>96365</v>
      </c>
      <c r="AF478" s="30">
        <f t="shared" si="282"/>
        <v>111824</v>
      </c>
      <c r="AG478" s="30">
        <f t="shared" si="283"/>
        <v>32932</v>
      </c>
    </row>
    <row r="479" spans="2:33" x14ac:dyDescent="0.25">
      <c r="B479" t="str">
        <f t="shared" si="276"/>
        <v>MAY</v>
      </c>
      <c r="C479" t="s">
        <v>65</v>
      </c>
      <c r="D479">
        <v>5</v>
      </c>
      <c r="E479" s="2">
        <v>0</v>
      </c>
      <c r="F479" s="2">
        <v>0</v>
      </c>
      <c r="G479" s="2">
        <v>0</v>
      </c>
      <c r="H479" s="2">
        <v>0</v>
      </c>
      <c r="I479" s="2">
        <v>31491</v>
      </c>
      <c r="J479" s="2">
        <v>33465</v>
      </c>
      <c r="K479" s="2">
        <v>38193640</v>
      </c>
      <c r="L479" s="2">
        <v>42383730</v>
      </c>
      <c r="M479" s="2">
        <v>58675</v>
      </c>
      <c r="N479" s="2">
        <v>64192</v>
      </c>
      <c r="O479" s="2">
        <v>1086</v>
      </c>
      <c r="P479" s="2">
        <v>1190</v>
      </c>
      <c r="Q479" s="3">
        <f t="shared" si="284"/>
        <v>0</v>
      </c>
      <c r="R479" s="3">
        <f t="shared" si="285"/>
        <v>0</v>
      </c>
      <c r="S479" s="3">
        <f t="shared" si="286"/>
        <v>6.2684576545679827E-2</v>
      </c>
      <c r="T479" s="3">
        <f t="shared" si="287"/>
        <v>0.10970648516349835</v>
      </c>
      <c r="U479" s="3">
        <f t="shared" si="288"/>
        <v>9.4026416702172932E-2</v>
      </c>
      <c r="V479" s="3">
        <f t="shared" si="289"/>
        <v>9.5764272559852648E-2</v>
      </c>
      <c r="W479" s="3">
        <f t="shared" si="290"/>
        <v>3.4486043631513766E-2</v>
      </c>
      <c r="X479" s="3">
        <f t="shared" si="291"/>
        <v>3.5559539817720004E-2</v>
      </c>
      <c r="Y479" s="4">
        <f t="shared" si="292"/>
        <v>0.10734961862062381</v>
      </c>
      <c r="Z479" s="3">
        <f t="shared" si="277"/>
        <v>0.66954686608120073</v>
      </c>
      <c r="AA479" s="3">
        <f t="shared" si="278"/>
        <v>0.67705391677151783</v>
      </c>
      <c r="AB479" s="4">
        <f t="shared" si="293"/>
        <v>0.75070506903170964</v>
      </c>
      <c r="AC479" s="30">
        <f t="shared" si="279"/>
        <v>190959</v>
      </c>
      <c r="AD479" s="30">
        <f t="shared" si="280"/>
        <v>181658</v>
      </c>
      <c r="AE479" s="30">
        <f t="shared" si="281"/>
        <v>127856</v>
      </c>
      <c r="AF479" s="30">
        <f t="shared" si="282"/>
        <v>145289</v>
      </c>
      <c r="AG479" s="30">
        <f t="shared" si="283"/>
        <v>32932</v>
      </c>
    </row>
    <row r="480" spans="2:33" x14ac:dyDescent="0.25">
      <c r="B480" t="str">
        <f t="shared" si="276"/>
        <v>JUN</v>
      </c>
      <c r="C480" t="s">
        <v>66</v>
      </c>
      <c r="D480">
        <v>6</v>
      </c>
      <c r="E480" s="2">
        <v>0</v>
      </c>
      <c r="F480" s="2">
        <v>0</v>
      </c>
      <c r="G480" s="2">
        <v>0</v>
      </c>
      <c r="H480" s="2">
        <v>0</v>
      </c>
      <c r="I480" s="2">
        <v>23906</v>
      </c>
      <c r="J480" s="2">
        <v>24366</v>
      </c>
      <c r="K480" s="2">
        <v>28994310</v>
      </c>
      <c r="L480" s="2">
        <v>31342860</v>
      </c>
      <c r="M480" s="2">
        <v>33906</v>
      </c>
      <c r="N480" s="2">
        <v>38910</v>
      </c>
      <c r="O480" s="2">
        <v>863</v>
      </c>
      <c r="P480" s="2">
        <v>916</v>
      </c>
      <c r="Q480" s="3">
        <f t="shared" si="284"/>
        <v>0</v>
      </c>
      <c r="R480" s="3">
        <f t="shared" si="285"/>
        <v>0</v>
      </c>
      <c r="S480" s="3">
        <f t="shared" si="286"/>
        <v>1.9242031289216088E-2</v>
      </c>
      <c r="T480" s="3">
        <f t="shared" si="287"/>
        <v>8.1000375590934981E-2</v>
      </c>
      <c r="U480" s="3">
        <f t="shared" si="288"/>
        <v>0.14758449831888165</v>
      </c>
      <c r="V480" s="3">
        <f t="shared" si="289"/>
        <v>6.1413673232908472E-2</v>
      </c>
      <c r="W480" s="3">
        <f t="shared" si="290"/>
        <v>3.6099723918681499E-2</v>
      </c>
      <c r="X480" s="3">
        <f t="shared" si="291"/>
        <v>3.7593367807600753E-2</v>
      </c>
      <c r="Y480" s="4">
        <f t="shared" si="292"/>
        <v>0.14936438889192535</v>
      </c>
      <c r="Z480" s="3">
        <f t="shared" si="277"/>
        <v>0.7947360428154735</v>
      </c>
      <c r="AA480" s="3">
        <f t="shared" si="278"/>
        <v>0.79060068036721187</v>
      </c>
      <c r="AB480" s="4">
        <f t="shared" si="293"/>
        <v>-0.41353624482616258</v>
      </c>
      <c r="AC480" s="30">
        <f t="shared" si="279"/>
        <v>190959</v>
      </c>
      <c r="AD480" s="30">
        <f t="shared" si="280"/>
        <v>181658</v>
      </c>
      <c r="AE480" s="30">
        <f t="shared" si="281"/>
        <v>151762</v>
      </c>
      <c r="AF480" s="30">
        <f t="shared" si="282"/>
        <v>169655</v>
      </c>
      <c r="AG480" s="30">
        <f t="shared" si="283"/>
        <v>32932</v>
      </c>
    </row>
    <row r="481" spans="2:33" x14ac:dyDescent="0.25">
      <c r="B481" t="str">
        <f t="shared" si="276"/>
        <v>JUL</v>
      </c>
      <c r="C481" t="s">
        <v>67</v>
      </c>
      <c r="D481">
        <v>7</v>
      </c>
      <c r="E481" s="2">
        <v>0</v>
      </c>
      <c r="F481" s="2">
        <v>0</v>
      </c>
      <c r="G481" s="2">
        <v>0</v>
      </c>
      <c r="H481" s="2">
        <v>0</v>
      </c>
      <c r="I481" s="2">
        <v>12748</v>
      </c>
      <c r="J481" s="2">
        <v>12959</v>
      </c>
      <c r="K481" s="2">
        <v>15861750</v>
      </c>
      <c r="L481" s="2">
        <v>16771610</v>
      </c>
      <c r="M481" s="2">
        <v>20675</v>
      </c>
      <c r="N481" s="2">
        <v>25414</v>
      </c>
      <c r="O481" s="2">
        <v>483</v>
      </c>
      <c r="P481" s="2">
        <v>537</v>
      </c>
      <c r="Q481" s="3">
        <f t="shared" si="284"/>
        <v>0</v>
      </c>
      <c r="R481" s="3">
        <f t="shared" si="285"/>
        <v>0</v>
      </c>
      <c r="S481" s="3">
        <f t="shared" si="286"/>
        <v>1.6551615939755182E-2</v>
      </c>
      <c r="T481" s="3">
        <f t="shared" si="287"/>
        <v>5.7361892603275066E-2</v>
      </c>
      <c r="U481" s="3">
        <f t="shared" si="288"/>
        <v>0.22921402660217649</v>
      </c>
      <c r="V481" s="3">
        <f t="shared" si="289"/>
        <v>0.11180124223602483</v>
      </c>
      <c r="W481" s="3">
        <f t="shared" si="290"/>
        <v>3.7888296203326011E-2</v>
      </c>
      <c r="X481" s="3">
        <f t="shared" si="291"/>
        <v>4.1438382591249323E-2</v>
      </c>
      <c r="Y481" s="4">
        <f t="shared" si="292"/>
        <v>0.35500863879233124</v>
      </c>
      <c r="Z481" s="3">
        <f t="shared" si="277"/>
        <v>0.86149382851816358</v>
      </c>
      <c r="AA481" s="3">
        <f t="shared" si="278"/>
        <v>0.8509902604967613</v>
      </c>
      <c r="AB481" s="4">
        <f t="shared" si="293"/>
        <v>-1.0503568021402288</v>
      </c>
      <c r="AC481" s="30">
        <f t="shared" si="279"/>
        <v>190959</v>
      </c>
      <c r="AD481" s="30">
        <f t="shared" si="280"/>
        <v>181658</v>
      </c>
      <c r="AE481" s="30">
        <f t="shared" si="281"/>
        <v>164510</v>
      </c>
      <c r="AF481" s="30">
        <f t="shared" si="282"/>
        <v>182614</v>
      </c>
      <c r="AG481" s="30">
        <f t="shared" si="283"/>
        <v>32932</v>
      </c>
    </row>
    <row r="482" spans="2:33" x14ac:dyDescent="0.25">
      <c r="B482" t="str">
        <f t="shared" si="276"/>
        <v>AUG</v>
      </c>
      <c r="C482" t="s">
        <v>68</v>
      </c>
      <c r="D482">
        <v>8</v>
      </c>
      <c r="E482" s="2">
        <v>61489</v>
      </c>
      <c r="F482" s="2">
        <v>71620</v>
      </c>
      <c r="G482" s="2">
        <v>30387060</v>
      </c>
      <c r="H482" s="2">
        <v>37216290</v>
      </c>
      <c r="I482" s="2">
        <v>23563</v>
      </c>
      <c r="J482" s="2">
        <v>27525</v>
      </c>
      <c r="K482" s="2">
        <v>28563470</v>
      </c>
      <c r="L482" s="2">
        <v>35166790</v>
      </c>
      <c r="M482" s="2">
        <v>57811</v>
      </c>
      <c r="N482" s="2">
        <v>68559</v>
      </c>
      <c r="O482" s="2">
        <v>790</v>
      </c>
      <c r="P482" s="2">
        <v>950</v>
      </c>
      <c r="Q482" s="3">
        <f t="shared" si="284"/>
        <v>0.16476117679584967</v>
      </c>
      <c r="R482" s="3">
        <f t="shared" si="285"/>
        <v>0.22474138662970367</v>
      </c>
      <c r="S482" s="3">
        <f t="shared" si="286"/>
        <v>0.16814497305096965</v>
      </c>
      <c r="T482" s="3">
        <f t="shared" si="287"/>
        <v>0.23118059535483604</v>
      </c>
      <c r="U482" s="3">
        <f t="shared" si="288"/>
        <v>0.18591617512238146</v>
      </c>
      <c r="V482" s="3">
        <f t="shared" si="289"/>
        <v>0.20253164556962022</v>
      </c>
      <c r="W482" s="3">
        <f t="shared" si="290"/>
        <v>3.3527140007639095E-2</v>
      </c>
      <c r="X482" s="3">
        <f t="shared" si="291"/>
        <v>3.4514078110808359E-2</v>
      </c>
      <c r="Y482" s="4">
        <f t="shared" si="292"/>
        <v>9.869381031692645E-2</v>
      </c>
      <c r="Z482" s="3">
        <f t="shared" si="277"/>
        <v>0.74499698947902138</v>
      </c>
      <c r="AA482" s="3">
        <f t="shared" si="278"/>
        <v>0.73421264106774742</v>
      </c>
      <c r="AB482" s="4">
        <f t="shared" si="293"/>
        <v>-1.0784348411273958</v>
      </c>
      <c r="AC482" s="30">
        <f t="shared" si="279"/>
        <v>252448</v>
      </c>
      <c r="AD482" s="30">
        <f t="shared" si="280"/>
        <v>253278</v>
      </c>
      <c r="AE482" s="30">
        <f t="shared" si="281"/>
        <v>188073</v>
      </c>
      <c r="AF482" s="30">
        <f t="shared" si="282"/>
        <v>210139</v>
      </c>
      <c r="AG482" s="30">
        <f t="shared" si="283"/>
        <v>32932</v>
      </c>
    </row>
    <row r="483" spans="2:33" x14ac:dyDescent="0.25">
      <c r="B483" t="str">
        <f t="shared" si="276"/>
        <v>SEP</v>
      </c>
      <c r="C483" t="s">
        <v>69</v>
      </c>
      <c r="D483">
        <v>9</v>
      </c>
      <c r="E483" s="2">
        <v>65404</v>
      </c>
      <c r="F483" s="2">
        <v>79512</v>
      </c>
      <c r="G483" s="2">
        <v>34142910</v>
      </c>
      <c r="H483" s="2">
        <v>39913850</v>
      </c>
      <c r="I483" s="2">
        <v>40868</v>
      </c>
      <c r="J483" s="2">
        <v>47923</v>
      </c>
      <c r="K483" s="2">
        <v>50819590</v>
      </c>
      <c r="L483" s="2">
        <v>59885080</v>
      </c>
      <c r="M483" s="2">
        <v>80933</v>
      </c>
      <c r="N483" s="2">
        <v>98576</v>
      </c>
      <c r="O483" s="2">
        <v>1414</v>
      </c>
      <c r="P483" s="2">
        <v>1572</v>
      </c>
      <c r="Q483" s="3">
        <f t="shared" si="284"/>
        <v>0.2157054614396674</v>
      </c>
      <c r="R483" s="3">
        <f t="shared" si="285"/>
        <v>0.16902308561279633</v>
      </c>
      <c r="S483" s="3">
        <f t="shared" si="286"/>
        <v>0.17262895174708826</v>
      </c>
      <c r="T483" s="3">
        <f t="shared" si="287"/>
        <v>0.17838573668146473</v>
      </c>
      <c r="U483" s="3">
        <f t="shared" si="288"/>
        <v>0.21799513177566632</v>
      </c>
      <c r="V483" s="3">
        <f t="shared" si="289"/>
        <v>0.11173974540311171</v>
      </c>
      <c r="W483" s="3">
        <f t="shared" si="290"/>
        <v>3.4599197416071252E-2</v>
      </c>
      <c r="X483" s="3">
        <f t="shared" si="291"/>
        <v>3.2802620870980528E-2</v>
      </c>
      <c r="Y483" s="4">
        <f t="shared" si="292"/>
        <v>-0.17965765450907237</v>
      </c>
      <c r="Z483" s="3">
        <f t="shared" si="277"/>
        <v>0.72027547412003068</v>
      </c>
      <c r="AA483" s="3">
        <f t="shared" si="278"/>
        <v>0.70562339700646937</v>
      </c>
      <c r="AB483" s="4">
        <f t="shared" si="293"/>
        <v>-1.4652077113561313</v>
      </c>
      <c r="AC483" s="30">
        <f t="shared" si="279"/>
        <v>317852</v>
      </c>
      <c r="AD483" s="30">
        <f t="shared" si="280"/>
        <v>332790</v>
      </c>
      <c r="AE483" s="30">
        <f t="shared" si="281"/>
        <v>228941</v>
      </c>
      <c r="AF483" s="30">
        <f t="shared" si="282"/>
        <v>258062</v>
      </c>
      <c r="AG483" s="30">
        <f t="shared" si="283"/>
        <v>32932</v>
      </c>
    </row>
    <row r="484" spans="2:33" x14ac:dyDescent="0.25">
      <c r="B484" t="str">
        <f t="shared" si="276"/>
        <v>OCT</v>
      </c>
      <c r="C484" t="s">
        <v>70</v>
      </c>
      <c r="D484">
        <v>10</v>
      </c>
      <c r="E484" s="2">
        <v>78284</v>
      </c>
      <c r="F484" s="2">
        <v>68009</v>
      </c>
      <c r="G484" s="2">
        <v>37513960</v>
      </c>
      <c r="H484" s="2">
        <v>34495580</v>
      </c>
      <c r="I484" s="2">
        <v>55900</v>
      </c>
      <c r="J484" s="2">
        <v>58139</v>
      </c>
      <c r="K484" s="2">
        <v>67324430</v>
      </c>
      <c r="L484" s="2">
        <v>71876530</v>
      </c>
      <c r="M484" s="2">
        <v>101409</v>
      </c>
      <c r="N484" s="2">
        <v>106592</v>
      </c>
      <c r="O484" s="2">
        <v>1908</v>
      </c>
      <c r="P484" s="2">
        <v>1854</v>
      </c>
      <c r="Q484" s="3">
        <f t="shared" si="284"/>
        <v>-0.13125287415052889</v>
      </c>
      <c r="R484" s="3">
        <f t="shared" si="285"/>
        <v>-8.0460180690068439E-2</v>
      </c>
      <c r="S484" s="3">
        <f t="shared" si="286"/>
        <v>4.0053667262969661E-2</v>
      </c>
      <c r="T484" s="3">
        <f t="shared" si="287"/>
        <v>6.7614386040847352E-2</v>
      </c>
      <c r="U484" s="3">
        <f t="shared" si="288"/>
        <v>5.1109862043802856E-2</v>
      </c>
      <c r="V484" s="3">
        <f t="shared" si="289"/>
        <v>-2.8301886792452824E-2</v>
      </c>
      <c r="W484" s="3">
        <f t="shared" si="290"/>
        <v>3.4132379248658321E-2</v>
      </c>
      <c r="X484" s="3">
        <f t="shared" si="291"/>
        <v>3.1889093379659096E-2</v>
      </c>
      <c r="Y484" s="4">
        <f t="shared" si="292"/>
        <v>-0.22432858689992244</v>
      </c>
      <c r="Z484" s="3">
        <f t="shared" si="277"/>
        <v>0.71904850859300851</v>
      </c>
      <c r="AA484" s="3">
        <f t="shared" si="278"/>
        <v>0.72902559420470292</v>
      </c>
      <c r="AB484" s="4">
        <f t="shared" si="293"/>
        <v>0.9977085611694414</v>
      </c>
      <c r="AC484" s="30">
        <f t="shared" si="279"/>
        <v>396136</v>
      </c>
      <c r="AD484" s="30">
        <f t="shared" si="280"/>
        <v>400799</v>
      </c>
      <c r="AE484" s="30">
        <f t="shared" si="281"/>
        <v>284841</v>
      </c>
      <c r="AF484" s="30">
        <f t="shared" si="282"/>
        <v>316201</v>
      </c>
      <c r="AG484" s="30">
        <f t="shared" si="283"/>
        <v>32932</v>
      </c>
    </row>
    <row r="485" spans="2:33" x14ac:dyDescent="0.25">
      <c r="B485" t="str">
        <f t="shared" si="276"/>
        <v>NOV</v>
      </c>
      <c r="C485" t="s">
        <v>71</v>
      </c>
      <c r="D485">
        <v>11</v>
      </c>
      <c r="E485" s="2">
        <v>0</v>
      </c>
      <c r="F485" s="2">
        <v>0</v>
      </c>
      <c r="G485" s="2">
        <v>0</v>
      </c>
      <c r="H485" s="2">
        <v>0</v>
      </c>
      <c r="I485" s="2">
        <v>40664</v>
      </c>
      <c r="J485" s="2">
        <v>40027</v>
      </c>
      <c r="K485" s="2">
        <v>48880690</v>
      </c>
      <c r="L485" s="2">
        <v>50283820</v>
      </c>
      <c r="M485" s="2">
        <v>59276</v>
      </c>
      <c r="N485" s="2">
        <v>65248</v>
      </c>
      <c r="O485" s="2">
        <v>1469</v>
      </c>
      <c r="P485" s="2">
        <v>1317</v>
      </c>
      <c r="Q485" s="3">
        <f t="shared" si="284"/>
        <v>0</v>
      </c>
      <c r="R485" s="3">
        <f t="shared" si="285"/>
        <v>0</v>
      </c>
      <c r="S485" s="3">
        <f t="shared" si="286"/>
        <v>-1.5664961636828623E-2</v>
      </c>
      <c r="T485" s="3">
        <f t="shared" si="287"/>
        <v>2.8705200356214267E-2</v>
      </c>
      <c r="U485" s="3">
        <f t="shared" si="288"/>
        <v>0.10074903839665295</v>
      </c>
      <c r="V485" s="3">
        <f t="shared" si="289"/>
        <v>-0.10347174948944859</v>
      </c>
      <c r="W485" s="3">
        <f t="shared" si="290"/>
        <v>3.6125319693094626E-2</v>
      </c>
      <c r="X485" s="3">
        <f t="shared" si="291"/>
        <v>3.2902790616333971E-2</v>
      </c>
      <c r="Y485" s="4">
        <f t="shared" si="292"/>
        <v>-0.32225290767606551</v>
      </c>
      <c r="Z485" s="3">
        <f t="shared" si="277"/>
        <v>0.82170012319001551</v>
      </c>
      <c r="AA485" s="3">
        <f t="shared" si="278"/>
        <v>0.82131090468516199</v>
      </c>
      <c r="AB485" s="4">
        <f t="shared" si="293"/>
        <v>-3.8921850485351683E-2</v>
      </c>
      <c r="AC485" s="30">
        <f t="shared" si="279"/>
        <v>396136</v>
      </c>
      <c r="AD485" s="30">
        <f t="shared" si="280"/>
        <v>400799</v>
      </c>
      <c r="AE485" s="30">
        <f t="shared" si="281"/>
        <v>325505</v>
      </c>
      <c r="AF485" s="30">
        <f t="shared" si="282"/>
        <v>356228</v>
      </c>
      <c r="AG485" s="30">
        <f t="shared" si="283"/>
        <v>32932</v>
      </c>
    </row>
    <row r="486" spans="2:33" x14ac:dyDescent="0.25">
      <c r="B486" t="str">
        <f t="shared" si="276"/>
        <v>DEC</v>
      </c>
      <c r="C486" t="s">
        <v>72</v>
      </c>
      <c r="D486">
        <v>12</v>
      </c>
      <c r="E486" s="2">
        <v>0</v>
      </c>
      <c r="F486" s="2">
        <v>0</v>
      </c>
      <c r="G486" s="2">
        <v>0</v>
      </c>
      <c r="H486" s="2">
        <v>0</v>
      </c>
      <c r="I486" s="2">
        <v>25406</v>
      </c>
      <c r="J486" s="2">
        <v>24190</v>
      </c>
      <c r="K486" s="2">
        <v>31564840</v>
      </c>
      <c r="L486" s="2">
        <v>30510260</v>
      </c>
      <c r="M486" s="2">
        <v>32932</v>
      </c>
      <c r="N486" s="2">
        <v>40148</v>
      </c>
      <c r="O486" s="2">
        <v>938</v>
      </c>
      <c r="P486" s="2">
        <v>910</v>
      </c>
      <c r="Q486" s="3">
        <f t="shared" si="284"/>
        <v>0</v>
      </c>
      <c r="R486" s="3">
        <f t="shared" si="285"/>
        <v>0</v>
      </c>
      <c r="S486" s="3">
        <f t="shared" si="286"/>
        <v>-4.7862709596158348E-2</v>
      </c>
      <c r="T486" s="3">
        <f t="shared" si="287"/>
        <v>-3.3409958675538975E-2</v>
      </c>
      <c r="U486" s="3">
        <f t="shared" si="288"/>
        <v>0.21911818292238561</v>
      </c>
      <c r="V486" s="3">
        <f t="shared" si="289"/>
        <v>-2.9850746268656692E-2</v>
      </c>
      <c r="W486" s="3">
        <f t="shared" si="290"/>
        <v>3.6920412500984018E-2</v>
      </c>
      <c r="X486" s="3">
        <f t="shared" si="291"/>
        <v>3.7618850764778833E-2</v>
      </c>
      <c r="Y486" s="4">
        <f t="shared" si="292"/>
        <v>6.98438263794815E-2</v>
      </c>
      <c r="Z486" s="3">
        <f t="shared" si="277"/>
        <v>0.885834662843064</v>
      </c>
      <c r="AA486" s="3">
        <f t="shared" si="278"/>
        <v>0.87708280016876816</v>
      </c>
      <c r="AB486" s="4">
        <f t="shared" si="293"/>
        <v>-0.87518626742958405</v>
      </c>
      <c r="AC486" s="30">
        <f t="shared" si="279"/>
        <v>396136</v>
      </c>
      <c r="AD486" s="30">
        <f t="shared" si="280"/>
        <v>400799</v>
      </c>
      <c r="AE486" s="30">
        <f t="shared" si="281"/>
        <v>350911</v>
      </c>
      <c r="AF486" s="30">
        <f t="shared" si="282"/>
        <v>380418</v>
      </c>
      <c r="AG486" s="30">
        <f t="shared" si="283"/>
        <v>32932</v>
      </c>
    </row>
    <row r="487" spans="2:33" x14ac:dyDescent="0.25">
      <c r="B487" t="str">
        <f t="shared" si="276"/>
        <v>TOTAL</v>
      </c>
      <c r="C487" s="23" t="s">
        <v>22</v>
      </c>
      <c r="D487" s="24"/>
      <c r="E487" s="25">
        <f t="shared" ref="E487:P487" si="294">SUM(E$475:E$486)</f>
        <v>396136</v>
      </c>
      <c r="F487" s="25">
        <f t="shared" si="294"/>
        <v>400799</v>
      </c>
      <c r="G487" s="25">
        <f t="shared" si="294"/>
        <v>196350940</v>
      </c>
      <c r="H487" s="25">
        <f t="shared" si="294"/>
        <v>204070580</v>
      </c>
      <c r="I487" s="25">
        <f t="shared" si="294"/>
        <v>350911</v>
      </c>
      <c r="J487" s="25">
        <f t="shared" si="294"/>
        <v>380418</v>
      </c>
      <c r="K487" s="25">
        <f t="shared" si="294"/>
        <v>424993650</v>
      </c>
      <c r="L487" s="25">
        <f t="shared" si="294"/>
        <v>475972780</v>
      </c>
      <c r="M487" s="25">
        <f t="shared" si="294"/>
        <v>648703</v>
      </c>
      <c r="N487" s="25">
        <f t="shared" si="294"/>
        <v>762304</v>
      </c>
      <c r="O487" s="25">
        <f t="shared" si="294"/>
        <v>12293</v>
      </c>
      <c r="P487" s="25">
        <f t="shared" si="294"/>
        <v>13165</v>
      </c>
      <c r="Q487" s="26">
        <f>IFERROR(F487/E487-1,0)</f>
        <v>1.1771209887513345E-2</v>
      </c>
      <c r="R487" s="26">
        <f>IFERROR(H487/G487-1,0)</f>
        <v>3.9315523521303186E-2</v>
      </c>
      <c r="S487" s="26">
        <f>IFERROR(J487/I487-1,0)</f>
        <v>8.4086848232172828E-2</v>
      </c>
      <c r="T487" s="26">
        <f>IFERROR(L487/K487-1,0)</f>
        <v>0.11995268635190204</v>
      </c>
      <c r="U487" s="26">
        <f>IFERROR(N487/M487-1,0)</f>
        <v>0.17512020138645878</v>
      </c>
      <c r="V487" s="26">
        <f>IFERROR(P487/O487-1,0)</f>
        <v>7.0934678272187357E-2</v>
      </c>
      <c r="W487" s="26">
        <f>IFERROR(O487/I487,0)</f>
        <v>3.5031674698142834E-2</v>
      </c>
      <c r="X487" s="26">
        <f>IFERROR(P487/J487,0)</f>
        <v>3.460666950564905E-2</v>
      </c>
      <c r="Y487" s="27">
        <f>IFERROR((X487-W487)*100,0)</f>
        <v>-4.2500519249378393E-2</v>
      </c>
      <c r="Z487" s="26">
        <f t="shared" si="277"/>
        <v>0.885834662843064</v>
      </c>
      <c r="AA487" s="28">
        <f t="shared" si="278"/>
        <v>0.87708280016876816</v>
      </c>
      <c r="AB487" s="4">
        <f t="shared" si="293"/>
        <v>-0.87518626742958405</v>
      </c>
      <c r="AC487" s="31">
        <f>SUM(E$475:E$486)</f>
        <v>396136</v>
      </c>
      <c r="AD487" s="31">
        <f>SUM(F$475:F$486)</f>
        <v>400799</v>
      </c>
      <c r="AE487" s="31">
        <f>SUM(I$475:I$486)</f>
        <v>350911</v>
      </c>
      <c r="AF487" s="31">
        <f>SUM(J$475:J$486)</f>
        <v>380418</v>
      </c>
      <c r="AG487" s="31">
        <f t="shared" si="283"/>
        <v>32932</v>
      </c>
    </row>
    <row r="488" spans="2:33" x14ac:dyDescent="0.25">
      <c r="Q488" s="3"/>
      <c r="R488" s="3"/>
      <c r="S488" s="3"/>
      <c r="T488" s="3"/>
      <c r="U488" s="3"/>
      <c r="V488" s="3"/>
      <c r="W488" s="3"/>
      <c r="X488" s="3"/>
      <c r="Y488" s="4"/>
      <c r="Z488" s="3"/>
      <c r="AA488" s="3"/>
      <c r="AB488" s="3"/>
      <c r="AC488" s="30"/>
      <c r="AD488" s="30"/>
      <c r="AE488" s="30"/>
      <c r="AF488" s="30"/>
      <c r="AG488" s="30"/>
    </row>
    <row r="489" spans="2:33" x14ac:dyDescent="0.25">
      <c r="Q489" s="3"/>
      <c r="R489" s="3"/>
      <c r="S489" s="3"/>
      <c r="T489" s="3"/>
      <c r="U489" s="3"/>
      <c r="V489" s="3"/>
      <c r="W489" s="3"/>
      <c r="X489" s="3"/>
      <c r="Y489" s="4"/>
      <c r="Z489" s="3"/>
      <c r="AA489" s="3"/>
      <c r="AB489" s="3"/>
      <c r="AC489" s="30"/>
      <c r="AD489" s="30"/>
      <c r="AE489" s="30"/>
      <c r="AF489" s="30"/>
      <c r="AG489" s="30"/>
    </row>
    <row r="490" spans="2:33" x14ac:dyDescent="0.25">
      <c r="Q490" s="3"/>
      <c r="R490" s="3"/>
      <c r="S490" s="3"/>
      <c r="T490" s="3"/>
      <c r="U490" s="3"/>
      <c r="V490" s="3"/>
      <c r="W490" s="3"/>
      <c r="X490" s="3"/>
      <c r="Y490" s="4"/>
      <c r="Z490" s="3"/>
      <c r="AA490" s="3"/>
      <c r="AB490" s="3"/>
      <c r="AC490" s="30"/>
      <c r="AD490" s="30"/>
      <c r="AE490" s="30"/>
      <c r="AF490" s="30"/>
      <c r="AG490" s="30"/>
    </row>
    <row r="491" spans="2:33" x14ac:dyDescent="0.25">
      <c r="Q491" s="3"/>
      <c r="R491" s="3"/>
      <c r="S491" s="3"/>
      <c r="T491" s="3"/>
      <c r="U491" s="3"/>
      <c r="V491" s="3"/>
      <c r="W491" s="3"/>
      <c r="X491" s="3"/>
      <c r="Y491" s="4"/>
      <c r="Z491" s="3"/>
      <c r="AA491" s="3"/>
      <c r="AB491" s="3"/>
      <c r="AC491" s="30"/>
      <c r="AD491" s="30"/>
      <c r="AE491" s="30"/>
      <c r="AF491" s="30"/>
      <c r="AG491" s="30"/>
    </row>
    <row r="492" spans="2:33" x14ac:dyDescent="0.25">
      <c r="Q492" s="3"/>
      <c r="R492" s="3"/>
      <c r="S492" s="3"/>
      <c r="T492" s="3"/>
      <c r="U492" s="3"/>
      <c r="V492" s="3"/>
      <c r="W492" s="3"/>
      <c r="X492" s="3"/>
      <c r="Y492" s="4"/>
      <c r="Z492" s="3"/>
      <c r="AA492" s="3"/>
      <c r="AB492" s="3"/>
      <c r="AC492" s="30"/>
      <c r="AD492" s="30"/>
      <c r="AE492" s="30"/>
      <c r="AF492" s="30"/>
      <c r="AG492" s="30"/>
    </row>
    <row r="493" spans="2:33" x14ac:dyDescent="0.25">
      <c r="Q493" s="3"/>
      <c r="R493" s="3"/>
      <c r="S493" s="3"/>
      <c r="T493" s="3"/>
      <c r="U493" s="3"/>
      <c r="V493" s="3"/>
      <c r="W493" s="3"/>
      <c r="X493" s="3"/>
      <c r="Y493" s="4"/>
      <c r="Z493" s="3"/>
      <c r="AA493" s="3"/>
      <c r="AB493" s="3"/>
      <c r="AC493" s="30"/>
      <c r="AD493" s="30"/>
      <c r="AE493" s="30"/>
      <c r="AF493" s="30"/>
      <c r="AG493" s="30"/>
    </row>
    <row r="494" spans="2:33" x14ac:dyDescent="0.25">
      <c r="Q494" s="3"/>
      <c r="R494" s="3"/>
      <c r="S494" s="3"/>
      <c r="T494" s="3"/>
      <c r="U494" s="3"/>
      <c r="V494" s="3"/>
      <c r="W494" s="3"/>
      <c r="X494" s="3"/>
      <c r="Y494" s="4"/>
      <c r="Z494" s="3"/>
      <c r="AA494" s="3"/>
      <c r="AB494" s="3"/>
      <c r="AC494" s="30"/>
      <c r="AD494" s="30"/>
      <c r="AE494" s="30"/>
      <c r="AF494" s="30"/>
      <c r="AG494" s="30"/>
    </row>
    <row r="495" spans="2:33" x14ac:dyDescent="0.25">
      <c r="Q495" s="3"/>
      <c r="R495" s="3"/>
      <c r="S495" s="3"/>
      <c r="T495" s="3"/>
      <c r="U495" s="3"/>
      <c r="V495" s="3"/>
      <c r="W495" s="3"/>
      <c r="X495" s="3"/>
      <c r="Y495" s="4"/>
      <c r="Z495" s="3"/>
      <c r="AA495" s="3"/>
      <c r="AB495" s="3"/>
      <c r="AC495" s="30"/>
      <c r="AD495" s="30"/>
      <c r="AE495" s="30"/>
      <c r="AF495" s="30"/>
      <c r="AG495" s="30"/>
    </row>
    <row r="496" spans="2:33" x14ac:dyDescent="0.25">
      <c r="Q496" s="3"/>
      <c r="R496" s="3"/>
      <c r="S496" s="3"/>
      <c r="T496" s="3"/>
      <c r="U496" s="3"/>
      <c r="V496" s="3"/>
      <c r="W496" s="3"/>
      <c r="X496" s="3"/>
      <c r="Y496" s="4"/>
      <c r="Z496" s="3"/>
      <c r="AA496" s="3"/>
      <c r="AB496" s="3"/>
      <c r="AC496" s="30"/>
      <c r="AD496" s="30"/>
      <c r="AE496" s="30"/>
      <c r="AF496" s="30"/>
      <c r="AG496" s="30"/>
    </row>
    <row r="497" spans="3:33" x14ac:dyDescent="0.25">
      <c r="Q497" s="3"/>
      <c r="R497" s="3"/>
      <c r="S497" s="3"/>
      <c r="T497" s="3"/>
      <c r="U497" s="3"/>
      <c r="V497" s="3"/>
      <c r="W497" s="3"/>
      <c r="X497" s="3"/>
      <c r="Y497" s="4"/>
      <c r="Z497" s="3"/>
      <c r="AA497" s="3"/>
      <c r="AB497" s="3"/>
      <c r="AC497" s="30"/>
      <c r="AD497" s="30"/>
      <c r="AE497" s="30"/>
      <c r="AF497" s="30"/>
      <c r="AG497" s="30"/>
    </row>
    <row r="498" spans="3:33" x14ac:dyDescent="0.25">
      <c r="Q498" s="3"/>
      <c r="R498" s="3"/>
      <c r="S498" s="3"/>
      <c r="T498" s="3"/>
      <c r="U498" s="3"/>
      <c r="V498" s="3"/>
      <c r="W498" s="3"/>
      <c r="X498" s="3"/>
      <c r="Y498" s="4"/>
      <c r="Z498" s="3"/>
      <c r="AA498" s="3"/>
      <c r="AB498" s="3"/>
      <c r="AC498" s="30"/>
      <c r="AD498" s="30"/>
      <c r="AE498" s="30"/>
      <c r="AF498" s="30"/>
      <c r="AG498" s="30"/>
    </row>
    <row r="499" spans="3:33" x14ac:dyDescent="0.25">
      <c r="E499" s="1" t="s">
        <v>18</v>
      </c>
      <c r="F499" s="1" t="s">
        <v>19</v>
      </c>
      <c r="Q499" s="10"/>
      <c r="R499" s="10"/>
      <c r="S499" s="10"/>
      <c r="T499" s="10"/>
      <c r="U499" s="10"/>
      <c r="V499" s="10"/>
      <c r="W499" s="10"/>
      <c r="X499" s="10"/>
      <c r="Y499" s="10"/>
      <c r="Z499" s="10"/>
      <c r="AA499" s="10"/>
    </row>
    <row r="500" spans="3:33" ht="90" x14ac:dyDescent="0.25">
      <c r="E500" t="s">
        <v>2</v>
      </c>
      <c r="G500" t="s">
        <v>3</v>
      </c>
      <c r="I500" t="s">
        <v>4</v>
      </c>
      <c r="K500" t="s">
        <v>5</v>
      </c>
      <c r="M500" t="s">
        <v>6</v>
      </c>
      <c r="O500" t="s">
        <v>7</v>
      </c>
      <c r="Q500" s="6" t="s">
        <v>9</v>
      </c>
      <c r="R500" s="6" t="s">
        <v>10</v>
      </c>
      <c r="S500" s="6" t="s">
        <v>11</v>
      </c>
      <c r="T500" s="6" t="s">
        <v>12</v>
      </c>
      <c r="U500" s="6" t="s">
        <v>13</v>
      </c>
      <c r="V500" s="6" t="s">
        <v>14</v>
      </c>
      <c r="W500" s="7" t="s">
        <v>15</v>
      </c>
      <c r="X500" s="7" t="s">
        <v>15</v>
      </c>
      <c r="Y500" s="7" t="s">
        <v>15</v>
      </c>
      <c r="Z500" s="7" t="s">
        <v>17</v>
      </c>
      <c r="AA500" s="7" t="s">
        <v>17</v>
      </c>
      <c r="AB500" s="7" t="s">
        <v>17</v>
      </c>
      <c r="AC500" s="7" t="s">
        <v>23</v>
      </c>
      <c r="AD500" s="7" t="s">
        <v>23</v>
      </c>
      <c r="AE500" s="7" t="s">
        <v>24</v>
      </c>
      <c r="AF500" s="7" t="s">
        <v>24</v>
      </c>
      <c r="AG500" s="7" t="s">
        <v>25</v>
      </c>
    </row>
    <row r="501" spans="3:33" x14ac:dyDescent="0.25">
      <c r="C501" s="1" t="s">
        <v>107</v>
      </c>
      <c r="D501" s="1" t="s">
        <v>21</v>
      </c>
      <c r="E501">
        <v>2024</v>
      </c>
      <c r="F501">
        <v>2025</v>
      </c>
      <c r="G501">
        <v>2024</v>
      </c>
      <c r="H501">
        <v>2025</v>
      </c>
      <c r="I501">
        <v>2024</v>
      </c>
      <c r="J501">
        <v>2025</v>
      </c>
      <c r="K501">
        <v>2024</v>
      </c>
      <c r="L501">
        <v>2025</v>
      </c>
      <c r="M501">
        <v>2024</v>
      </c>
      <c r="N501">
        <v>2025</v>
      </c>
      <c r="O501">
        <v>2024</v>
      </c>
      <c r="P501">
        <v>2025</v>
      </c>
      <c r="Q501" s="8" t="s">
        <v>8</v>
      </c>
      <c r="R501" s="8" t="s">
        <v>8</v>
      </c>
      <c r="S501" s="8" t="s">
        <v>8</v>
      </c>
      <c r="T501" s="8" t="s">
        <v>8</v>
      </c>
      <c r="U501" s="8" t="s">
        <v>8</v>
      </c>
      <c r="V501" s="8" t="s">
        <v>8</v>
      </c>
      <c r="W501" s="8">
        <v>2024</v>
      </c>
      <c r="X501" s="8">
        <v>2025</v>
      </c>
      <c r="Y501" s="8" t="s">
        <v>16</v>
      </c>
      <c r="Z501" s="9">
        <v>2024</v>
      </c>
      <c r="AA501" s="9">
        <v>2025</v>
      </c>
      <c r="AB501" s="8" t="s">
        <v>16</v>
      </c>
      <c r="AC501" s="29">
        <v>2024</v>
      </c>
      <c r="AD501" s="29">
        <v>2025</v>
      </c>
      <c r="AE501" s="29">
        <v>2024</v>
      </c>
      <c r="AF501" s="29">
        <v>2025</v>
      </c>
      <c r="AG501" s="29">
        <v>2025</v>
      </c>
    </row>
    <row r="502" spans="3:33" x14ac:dyDescent="0.25">
      <c r="C502" t="s">
        <v>108</v>
      </c>
      <c r="D502">
        <v>1</v>
      </c>
      <c r="E502" s="2">
        <v>0</v>
      </c>
      <c r="F502" s="2">
        <v>0</v>
      </c>
      <c r="G502" s="2">
        <v>0</v>
      </c>
      <c r="H502" s="2">
        <v>0</v>
      </c>
      <c r="I502" s="2">
        <v>0</v>
      </c>
      <c r="J502" s="2">
        <v>888</v>
      </c>
      <c r="K502" s="2">
        <v>0</v>
      </c>
      <c r="L502" s="2">
        <v>942160</v>
      </c>
      <c r="M502" s="2">
        <v>0</v>
      </c>
      <c r="N502" s="2">
        <v>1871</v>
      </c>
      <c r="O502" s="2">
        <v>0</v>
      </c>
      <c r="P502" s="2">
        <v>21</v>
      </c>
      <c r="Q502" s="3">
        <f>IFERROR(F502/E502-1,0)</f>
        <v>0</v>
      </c>
      <c r="R502" s="3">
        <f>IFERROR(H502/G502-1,0)</f>
        <v>0</v>
      </c>
      <c r="S502" s="3">
        <f>IFERROR(J502/I502-1,0)</f>
        <v>0</v>
      </c>
      <c r="T502" s="3">
        <f>IFERROR(L502/K502-1,0)</f>
        <v>0</v>
      </c>
      <c r="U502" s="3">
        <f>IFERROR(N502/M502-1,0)</f>
        <v>0</v>
      </c>
      <c r="V502" s="3">
        <f>IFERROR(P502/O502-1,0)</f>
        <v>0</v>
      </c>
      <c r="W502" s="3">
        <f>IFERROR(O502/I502,0)</f>
        <v>0</v>
      </c>
      <c r="X502" s="3">
        <f>IFERROR(P502/J502,0)</f>
        <v>2.364864864864865E-2</v>
      </c>
      <c r="Y502" s="4">
        <f>IFERROR((X502-W502)*100,0)</f>
        <v>2.3648648648648649</v>
      </c>
      <c r="Z502" s="3">
        <f t="shared" ref="Z502:Z533" si="295">IFERROR(AE502/AC502,0)</f>
        <v>0</v>
      </c>
      <c r="AA502" s="3">
        <f t="shared" ref="AA502:AA533" si="296">IFERROR(AF502/($AG502+AD502),0)</f>
        <v>0.31942446043165468</v>
      </c>
      <c r="AB502" s="4">
        <f t="shared" ref="AB502:AB533" si="297">IFERROR((AA502-Z502)*100,0)</f>
        <v>31.942446043165468</v>
      </c>
      <c r="AC502" s="30">
        <f t="shared" ref="AC502:AC533" si="298">SUMIFS(E$502:E$645,$C$502:$C$645,$C502,$D$502:$D$645,"&lt;="&amp;$D502)</f>
        <v>0</v>
      </c>
      <c r="AD502" s="30">
        <f t="shared" ref="AD502:AD533" si="299">SUMIFS(F$502:F$645,$C$502:$C$645,$C502,$D$502:$D$645,"&lt;="&amp;$D502)</f>
        <v>0</v>
      </c>
      <c r="AE502" s="30">
        <f t="shared" ref="AE502:AE533" si="300">SUMIFS(I$502:I$645,$C$502:$C$645,$C502,$D$502:$D$645,"&lt;="&amp;$D502)</f>
        <v>0</v>
      </c>
      <c r="AF502" s="30">
        <f t="shared" ref="AF502:AF533" si="301">SUMIFS(J$502:J$645,$C$502:$C$645,$C502,$D$502:$D$645,"&lt;="&amp;$D502)</f>
        <v>888</v>
      </c>
      <c r="AG502" s="30">
        <f t="shared" ref="AG502:AG533" si="302">SUMIFS(M$502:M$645,$C$502:$C$645,$C502,$D$502:$D$645,12)</f>
        <v>2780</v>
      </c>
    </row>
    <row r="503" spans="3:33" x14ac:dyDescent="0.25">
      <c r="C503" t="s">
        <v>108</v>
      </c>
      <c r="D503">
        <v>2</v>
      </c>
      <c r="E503" s="2">
        <v>3492</v>
      </c>
      <c r="F503" s="2">
        <v>7981</v>
      </c>
      <c r="G503" s="2">
        <v>1579480</v>
      </c>
      <c r="H503" s="2">
        <v>3572290</v>
      </c>
      <c r="I503" s="2">
        <v>1186</v>
      </c>
      <c r="J503" s="2">
        <v>3279</v>
      </c>
      <c r="K503" s="2">
        <v>1324140</v>
      </c>
      <c r="L503" s="2">
        <v>3540460</v>
      </c>
      <c r="M503" s="2">
        <v>2271</v>
      </c>
      <c r="N503" s="2">
        <v>6500</v>
      </c>
      <c r="O503" s="2">
        <v>35</v>
      </c>
      <c r="P503" s="2">
        <v>73</v>
      </c>
      <c r="Q503" s="3">
        <f t="shared" ref="Q503:Q566" si="303">IFERROR(F503/E503-1,0)</f>
        <v>1.2855097365406642</v>
      </c>
      <c r="R503" s="3">
        <f t="shared" ref="R503:R566" si="304">IFERROR(H503/G503-1,0)</f>
        <v>1.2616873907868413</v>
      </c>
      <c r="S503" s="3">
        <f t="shared" ref="S503:S566" si="305">IFERROR(J503/I503-1,0)</f>
        <v>1.7647554806070826</v>
      </c>
      <c r="T503" s="3">
        <f t="shared" ref="T503:T566" si="306">IFERROR(L503/K503-1,0)</f>
        <v>1.6737807180509612</v>
      </c>
      <c r="U503" s="3">
        <f t="shared" ref="U503:U566" si="307">IFERROR(N503/M503-1,0)</f>
        <v>1.8621752531924263</v>
      </c>
      <c r="V503" s="3">
        <f t="shared" ref="V503:V566" si="308">IFERROR(P503/O503-1,0)</f>
        <v>1.0857142857142859</v>
      </c>
      <c r="W503" s="3">
        <f t="shared" ref="W503:W566" si="309">IFERROR(O503/I503,0)</f>
        <v>2.9510961214165261E-2</v>
      </c>
      <c r="X503" s="3">
        <f t="shared" ref="X503:X566" si="310">IFERROR(P503/J503,0)</f>
        <v>2.2262885025922538E-2</v>
      </c>
      <c r="Y503" s="4">
        <f t="shared" ref="Y503:Y566" si="311">IFERROR((X503-W503)*100,0)</f>
        <v>-0.72480761882427225</v>
      </c>
      <c r="Z503" s="3">
        <f t="shared" si="295"/>
        <v>0.33963344788087058</v>
      </c>
      <c r="AA503" s="3">
        <f t="shared" si="296"/>
        <v>0.38723166991915248</v>
      </c>
      <c r="AB503" s="4">
        <f t="shared" si="297"/>
        <v>4.7598222038281897</v>
      </c>
      <c r="AC503" s="30">
        <f t="shared" si="298"/>
        <v>3492</v>
      </c>
      <c r="AD503" s="30">
        <f t="shared" si="299"/>
        <v>7981</v>
      </c>
      <c r="AE503" s="30">
        <f t="shared" si="300"/>
        <v>1186</v>
      </c>
      <c r="AF503" s="30">
        <f t="shared" si="301"/>
        <v>4167</v>
      </c>
      <c r="AG503" s="30">
        <f t="shared" si="302"/>
        <v>2780</v>
      </c>
    </row>
    <row r="504" spans="3:33" x14ac:dyDescent="0.25">
      <c r="C504" t="s">
        <v>108</v>
      </c>
      <c r="D504">
        <v>3</v>
      </c>
      <c r="E504" s="2">
        <v>16478</v>
      </c>
      <c r="F504" s="2">
        <v>10624</v>
      </c>
      <c r="G504" s="2">
        <v>7498310</v>
      </c>
      <c r="H504" s="2">
        <v>4705600</v>
      </c>
      <c r="I504" s="2">
        <v>7125</v>
      </c>
      <c r="J504" s="2">
        <v>6876</v>
      </c>
      <c r="K504" s="2">
        <v>8057730</v>
      </c>
      <c r="L504" s="2">
        <v>7569760</v>
      </c>
      <c r="M504" s="2">
        <v>11459</v>
      </c>
      <c r="N504" s="2">
        <v>10076</v>
      </c>
      <c r="O504" s="2">
        <v>165</v>
      </c>
      <c r="P504" s="2">
        <v>172</v>
      </c>
      <c r="Q504" s="3">
        <f t="shared" si="303"/>
        <v>-0.35526156086903748</v>
      </c>
      <c r="R504" s="3">
        <f t="shared" si="304"/>
        <v>-0.37244525766472714</v>
      </c>
      <c r="S504" s="3">
        <f t="shared" si="305"/>
        <v>-3.4947368421052616E-2</v>
      </c>
      <c r="T504" s="3">
        <f t="shared" si="306"/>
        <v>-6.0559239388760844E-2</v>
      </c>
      <c r="U504" s="3">
        <f t="shared" si="307"/>
        <v>-0.1206911597870669</v>
      </c>
      <c r="V504" s="3">
        <f t="shared" si="308"/>
        <v>4.2424242424242475E-2</v>
      </c>
      <c r="W504" s="3">
        <f t="shared" si="309"/>
        <v>2.3157894736842106E-2</v>
      </c>
      <c r="X504" s="3">
        <f t="shared" si="310"/>
        <v>2.501454333915067E-2</v>
      </c>
      <c r="Y504" s="4">
        <f t="shared" si="311"/>
        <v>0.18566486023085632</v>
      </c>
      <c r="Z504" s="3">
        <f t="shared" si="295"/>
        <v>0.41617426139208813</v>
      </c>
      <c r="AA504" s="3">
        <f t="shared" si="296"/>
        <v>0.51638999298573762</v>
      </c>
      <c r="AB504" s="4">
        <f t="shared" si="297"/>
        <v>10.02157315936495</v>
      </c>
      <c r="AC504" s="30">
        <f t="shared" si="298"/>
        <v>19970</v>
      </c>
      <c r="AD504" s="30">
        <f t="shared" si="299"/>
        <v>18605</v>
      </c>
      <c r="AE504" s="30">
        <f t="shared" si="300"/>
        <v>8311</v>
      </c>
      <c r="AF504" s="30">
        <f t="shared" si="301"/>
        <v>11043</v>
      </c>
      <c r="AG504" s="30">
        <f t="shared" si="302"/>
        <v>2780</v>
      </c>
    </row>
    <row r="505" spans="3:33" x14ac:dyDescent="0.25">
      <c r="C505" t="s">
        <v>108</v>
      </c>
      <c r="D505">
        <v>4</v>
      </c>
      <c r="E505" s="2">
        <v>10521</v>
      </c>
      <c r="F505" s="2">
        <v>10402</v>
      </c>
      <c r="G505" s="2">
        <v>4971240</v>
      </c>
      <c r="H505" s="2">
        <v>5035770</v>
      </c>
      <c r="I505" s="2">
        <v>9241</v>
      </c>
      <c r="J505" s="2">
        <v>8959</v>
      </c>
      <c r="K505" s="2">
        <v>10405130</v>
      </c>
      <c r="L505" s="2">
        <v>10128310</v>
      </c>
      <c r="M505" s="2">
        <v>12506</v>
      </c>
      <c r="N505" s="2">
        <v>11284</v>
      </c>
      <c r="O505" s="2">
        <v>233</v>
      </c>
      <c r="P505" s="2">
        <v>235</v>
      </c>
      <c r="Q505" s="3">
        <f t="shared" si="303"/>
        <v>-1.1310711909514271E-2</v>
      </c>
      <c r="R505" s="3">
        <f t="shared" si="304"/>
        <v>1.2980664783836637E-2</v>
      </c>
      <c r="S505" s="3">
        <f t="shared" si="305"/>
        <v>-3.0516177902824349E-2</v>
      </c>
      <c r="T505" s="3">
        <f t="shared" si="306"/>
        <v>-2.6604184666601971E-2</v>
      </c>
      <c r="U505" s="3">
        <f t="shared" si="307"/>
        <v>-9.7713097713097663E-2</v>
      </c>
      <c r="V505" s="3">
        <f t="shared" si="308"/>
        <v>8.5836909871244149E-3</v>
      </c>
      <c r="W505" s="3">
        <f t="shared" si="309"/>
        <v>2.521372145871659E-2</v>
      </c>
      <c r="X505" s="3">
        <f t="shared" si="310"/>
        <v>2.6230606094430182E-2</v>
      </c>
      <c r="Y505" s="4">
        <f t="shared" si="311"/>
        <v>0.1016884635713592</v>
      </c>
      <c r="Z505" s="3">
        <f t="shared" si="295"/>
        <v>0.57564527237545504</v>
      </c>
      <c r="AA505" s="3">
        <f t="shared" si="296"/>
        <v>0.6292509516468997</v>
      </c>
      <c r="AB505" s="4">
        <f t="shared" si="297"/>
        <v>5.3605679271444657</v>
      </c>
      <c r="AC505" s="30">
        <f t="shared" si="298"/>
        <v>30491</v>
      </c>
      <c r="AD505" s="30">
        <f t="shared" si="299"/>
        <v>29007</v>
      </c>
      <c r="AE505" s="30">
        <f t="shared" si="300"/>
        <v>17552</v>
      </c>
      <c r="AF505" s="30">
        <f t="shared" si="301"/>
        <v>20002</v>
      </c>
      <c r="AG505" s="30">
        <f t="shared" si="302"/>
        <v>2780</v>
      </c>
    </row>
    <row r="506" spans="3:33" x14ac:dyDescent="0.25">
      <c r="C506" t="s">
        <v>108</v>
      </c>
      <c r="D506">
        <v>5</v>
      </c>
      <c r="E506" s="2">
        <v>0</v>
      </c>
      <c r="F506" s="2">
        <v>0</v>
      </c>
      <c r="G506" s="2">
        <v>0</v>
      </c>
      <c r="H506" s="2">
        <v>0</v>
      </c>
      <c r="I506" s="2">
        <v>5360</v>
      </c>
      <c r="J506" s="2">
        <v>5013</v>
      </c>
      <c r="K506" s="2">
        <v>6069340</v>
      </c>
      <c r="L506" s="2">
        <v>5613730</v>
      </c>
      <c r="M506" s="2">
        <v>7022</v>
      </c>
      <c r="N506" s="2">
        <v>6150</v>
      </c>
      <c r="O506" s="2">
        <v>124</v>
      </c>
      <c r="P506" s="2">
        <v>121</v>
      </c>
      <c r="Q506" s="3">
        <f t="shared" si="303"/>
        <v>0</v>
      </c>
      <c r="R506" s="3">
        <f t="shared" si="304"/>
        <v>0</v>
      </c>
      <c r="S506" s="3">
        <f t="shared" si="305"/>
        <v>-6.4738805970149249E-2</v>
      </c>
      <c r="T506" s="3">
        <f t="shared" si="306"/>
        <v>-7.5067470268595948E-2</v>
      </c>
      <c r="U506" s="3">
        <f t="shared" si="307"/>
        <v>-0.12418114497294219</v>
      </c>
      <c r="V506" s="3">
        <f t="shared" si="308"/>
        <v>-2.4193548387096753E-2</v>
      </c>
      <c r="W506" s="3">
        <f t="shared" si="309"/>
        <v>2.3134328358208955E-2</v>
      </c>
      <c r="X506" s="3">
        <f t="shared" si="310"/>
        <v>2.4137243167763812E-2</v>
      </c>
      <c r="Y506" s="4">
        <f t="shared" si="311"/>
        <v>0.10029148095548578</v>
      </c>
      <c r="Z506" s="3">
        <f t="shared" si="295"/>
        <v>0.75143484962775897</v>
      </c>
      <c r="AA506" s="3">
        <f t="shared" si="296"/>
        <v>0.78695693207915185</v>
      </c>
      <c r="AB506" s="4">
        <f t="shared" si="297"/>
        <v>3.5522082451392878</v>
      </c>
      <c r="AC506" s="30">
        <f t="shared" si="298"/>
        <v>30491</v>
      </c>
      <c r="AD506" s="30">
        <f t="shared" si="299"/>
        <v>29007</v>
      </c>
      <c r="AE506" s="30">
        <f t="shared" si="300"/>
        <v>22912</v>
      </c>
      <c r="AF506" s="30">
        <f t="shared" si="301"/>
        <v>25015</v>
      </c>
      <c r="AG506" s="30">
        <f t="shared" si="302"/>
        <v>2780</v>
      </c>
    </row>
    <row r="507" spans="3:33" x14ac:dyDescent="0.25">
      <c r="C507" t="s">
        <v>108</v>
      </c>
      <c r="D507">
        <v>6</v>
      </c>
      <c r="E507" s="2">
        <v>0</v>
      </c>
      <c r="F507" s="2">
        <v>0</v>
      </c>
      <c r="G507" s="2">
        <v>0</v>
      </c>
      <c r="H507" s="2">
        <v>0</v>
      </c>
      <c r="I507" s="2">
        <v>3626</v>
      </c>
      <c r="J507" s="2">
        <v>3216</v>
      </c>
      <c r="K507" s="2">
        <v>4046960</v>
      </c>
      <c r="L507" s="2">
        <v>3752770</v>
      </c>
      <c r="M507" s="2">
        <v>3308</v>
      </c>
      <c r="N507" s="2">
        <v>2849</v>
      </c>
      <c r="O507" s="2">
        <v>88</v>
      </c>
      <c r="P507" s="2">
        <v>85</v>
      </c>
      <c r="Q507" s="3">
        <f t="shared" si="303"/>
        <v>0</v>
      </c>
      <c r="R507" s="3">
        <f t="shared" si="304"/>
        <v>0</v>
      </c>
      <c r="S507" s="3">
        <f t="shared" si="305"/>
        <v>-0.11307225592939874</v>
      </c>
      <c r="T507" s="3">
        <f t="shared" si="306"/>
        <v>-7.269407159942276E-2</v>
      </c>
      <c r="U507" s="3">
        <f t="shared" si="307"/>
        <v>-0.13875453446191055</v>
      </c>
      <c r="V507" s="3">
        <f t="shared" si="308"/>
        <v>-3.4090909090909061E-2</v>
      </c>
      <c r="W507" s="3">
        <f t="shared" si="309"/>
        <v>2.4269167126309985E-2</v>
      </c>
      <c r="X507" s="3">
        <f t="shared" si="310"/>
        <v>2.6430348258706469E-2</v>
      </c>
      <c r="Y507" s="4">
        <f t="shared" si="311"/>
        <v>0.21611811323964841</v>
      </c>
      <c r="Z507" s="3">
        <f t="shared" si="295"/>
        <v>0.87035518677642587</v>
      </c>
      <c r="AA507" s="3">
        <f t="shared" si="296"/>
        <v>0.88813036776040521</v>
      </c>
      <c r="AB507" s="4">
        <f t="shared" si="297"/>
        <v>1.7775180983979344</v>
      </c>
      <c r="AC507" s="30">
        <f t="shared" si="298"/>
        <v>30491</v>
      </c>
      <c r="AD507" s="30">
        <f t="shared" si="299"/>
        <v>29007</v>
      </c>
      <c r="AE507" s="30">
        <f t="shared" si="300"/>
        <v>26538</v>
      </c>
      <c r="AF507" s="30">
        <f t="shared" si="301"/>
        <v>28231</v>
      </c>
      <c r="AG507" s="30">
        <f t="shared" si="302"/>
        <v>2780</v>
      </c>
    </row>
    <row r="508" spans="3:33" x14ac:dyDescent="0.25">
      <c r="C508" t="s">
        <v>108</v>
      </c>
      <c r="D508">
        <v>7</v>
      </c>
      <c r="E508" s="2">
        <v>0</v>
      </c>
      <c r="F508" s="2">
        <v>0</v>
      </c>
      <c r="G508" s="2">
        <v>0</v>
      </c>
      <c r="H508" s="2">
        <v>0</v>
      </c>
      <c r="I508" s="2">
        <v>1689</v>
      </c>
      <c r="J508" s="2">
        <v>1517</v>
      </c>
      <c r="K508" s="2">
        <v>1911080</v>
      </c>
      <c r="L508" s="2">
        <v>1692900</v>
      </c>
      <c r="M508" s="2">
        <v>1574</v>
      </c>
      <c r="N508" s="2">
        <v>1295</v>
      </c>
      <c r="O508" s="2">
        <v>45</v>
      </c>
      <c r="P508" s="2">
        <v>37</v>
      </c>
      <c r="Q508" s="3">
        <f t="shared" si="303"/>
        <v>0</v>
      </c>
      <c r="R508" s="3">
        <f t="shared" si="304"/>
        <v>0</v>
      </c>
      <c r="S508" s="3">
        <f t="shared" si="305"/>
        <v>-0.10183540556542336</v>
      </c>
      <c r="T508" s="3">
        <f t="shared" si="306"/>
        <v>-0.11416581200159071</v>
      </c>
      <c r="U508" s="3">
        <f t="shared" si="307"/>
        <v>-0.17725540025412956</v>
      </c>
      <c r="V508" s="3">
        <f t="shared" si="308"/>
        <v>-0.17777777777777781</v>
      </c>
      <c r="W508" s="3">
        <f t="shared" si="309"/>
        <v>2.664298401420959E-2</v>
      </c>
      <c r="X508" s="3">
        <f t="shared" si="310"/>
        <v>2.4390243902439025E-2</v>
      </c>
      <c r="Y508" s="4">
        <f t="shared" si="311"/>
        <v>-0.22527401117705648</v>
      </c>
      <c r="Z508" s="3">
        <f t="shared" si="295"/>
        <v>0.92574858154865369</v>
      </c>
      <c r="AA508" s="3">
        <f t="shared" si="296"/>
        <v>0.93585428005159343</v>
      </c>
      <c r="AB508" s="4">
        <f t="shared" si="297"/>
        <v>1.0105698502939742</v>
      </c>
      <c r="AC508" s="30">
        <f t="shared" si="298"/>
        <v>30491</v>
      </c>
      <c r="AD508" s="30">
        <f t="shared" si="299"/>
        <v>29007</v>
      </c>
      <c r="AE508" s="30">
        <f t="shared" si="300"/>
        <v>28227</v>
      </c>
      <c r="AF508" s="30">
        <f t="shared" si="301"/>
        <v>29748</v>
      </c>
      <c r="AG508" s="30">
        <f t="shared" si="302"/>
        <v>2780</v>
      </c>
    </row>
    <row r="509" spans="3:33" x14ac:dyDescent="0.25">
      <c r="C509" t="s">
        <v>108</v>
      </c>
      <c r="D509">
        <v>8</v>
      </c>
      <c r="E509" s="2">
        <v>10359</v>
      </c>
      <c r="F509" s="2">
        <v>11775</v>
      </c>
      <c r="G509" s="2">
        <v>4341020</v>
      </c>
      <c r="H509" s="2">
        <v>5440950</v>
      </c>
      <c r="I509" s="2">
        <v>4310</v>
      </c>
      <c r="J509" s="2">
        <v>4941</v>
      </c>
      <c r="K509" s="2">
        <v>4463230</v>
      </c>
      <c r="L509" s="2">
        <v>5656340</v>
      </c>
      <c r="M509" s="2">
        <v>7510</v>
      </c>
      <c r="N509" s="2">
        <v>8013</v>
      </c>
      <c r="O509" s="2">
        <v>113</v>
      </c>
      <c r="P509" s="2">
        <v>116</v>
      </c>
      <c r="Q509" s="3">
        <f t="shared" si="303"/>
        <v>0.13669273095858681</v>
      </c>
      <c r="R509" s="3">
        <f t="shared" si="304"/>
        <v>0.2533805419002908</v>
      </c>
      <c r="S509" s="3">
        <f t="shared" si="305"/>
        <v>0.14640371229698368</v>
      </c>
      <c r="T509" s="3">
        <f t="shared" si="306"/>
        <v>0.26731985579949957</v>
      </c>
      <c r="U509" s="3">
        <f t="shared" si="307"/>
        <v>6.6977363515313026E-2</v>
      </c>
      <c r="V509" s="3">
        <f t="shared" si="308"/>
        <v>2.6548672566371723E-2</v>
      </c>
      <c r="W509" s="3">
        <f t="shared" si="309"/>
        <v>2.6218097447795824E-2</v>
      </c>
      <c r="X509" s="3">
        <f t="shared" si="310"/>
        <v>2.3477028941509815E-2</v>
      </c>
      <c r="Y509" s="4">
        <f t="shared" si="311"/>
        <v>-0.27410685062860091</v>
      </c>
      <c r="Z509" s="3">
        <f t="shared" si="295"/>
        <v>0.79649938800489595</v>
      </c>
      <c r="AA509" s="3">
        <f t="shared" si="296"/>
        <v>0.79631330058307703</v>
      </c>
      <c r="AB509" s="4">
        <f t="shared" si="297"/>
        <v>-1.8608742181891458E-2</v>
      </c>
      <c r="AC509" s="30">
        <f t="shared" si="298"/>
        <v>40850</v>
      </c>
      <c r="AD509" s="30">
        <f t="shared" si="299"/>
        <v>40782</v>
      </c>
      <c r="AE509" s="30">
        <f t="shared" si="300"/>
        <v>32537</v>
      </c>
      <c r="AF509" s="30">
        <f t="shared" si="301"/>
        <v>34689</v>
      </c>
      <c r="AG509" s="30">
        <f t="shared" si="302"/>
        <v>2780</v>
      </c>
    </row>
    <row r="510" spans="3:33" x14ac:dyDescent="0.25">
      <c r="C510" t="s">
        <v>108</v>
      </c>
      <c r="D510">
        <v>9</v>
      </c>
      <c r="E510" s="2">
        <v>10861</v>
      </c>
      <c r="F510" s="2">
        <v>13017</v>
      </c>
      <c r="G510" s="2">
        <v>5669680</v>
      </c>
      <c r="H510" s="2">
        <v>6958360</v>
      </c>
      <c r="I510" s="2">
        <v>7662</v>
      </c>
      <c r="J510" s="2">
        <v>9207</v>
      </c>
      <c r="K510" s="2">
        <v>9116400</v>
      </c>
      <c r="L510" s="2">
        <v>11502440</v>
      </c>
      <c r="M510" s="2">
        <v>10526</v>
      </c>
      <c r="N510" s="2">
        <v>11582</v>
      </c>
      <c r="O510" s="2">
        <v>183</v>
      </c>
      <c r="P510" s="2">
        <v>241</v>
      </c>
      <c r="Q510" s="3">
        <f t="shared" si="303"/>
        <v>0.19850842463861529</v>
      </c>
      <c r="R510" s="3">
        <f t="shared" si="304"/>
        <v>0.22729325111822885</v>
      </c>
      <c r="S510" s="3">
        <f t="shared" si="305"/>
        <v>0.20164447924823814</v>
      </c>
      <c r="T510" s="3">
        <f t="shared" si="306"/>
        <v>0.26173050765653105</v>
      </c>
      <c r="U510" s="3">
        <f t="shared" si="307"/>
        <v>0.10032300969029073</v>
      </c>
      <c r="V510" s="3">
        <f t="shared" si="308"/>
        <v>0.31693989071038242</v>
      </c>
      <c r="W510" s="3">
        <f t="shared" si="309"/>
        <v>2.3884103367267033E-2</v>
      </c>
      <c r="X510" s="3">
        <f t="shared" si="310"/>
        <v>2.6175735853155208E-2</v>
      </c>
      <c r="Y510" s="4">
        <f t="shared" si="311"/>
        <v>0.22916324858881754</v>
      </c>
      <c r="Z510" s="3">
        <f t="shared" si="295"/>
        <v>0.77737812070932688</v>
      </c>
      <c r="AA510" s="3">
        <f t="shared" si="296"/>
        <v>0.77583555736227217</v>
      </c>
      <c r="AB510" s="4">
        <f t="shared" si="297"/>
        <v>-0.15425633470547151</v>
      </c>
      <c r="AC510" s="30">
        <f t="shared" si="298"/>
        <v>51711</v>
      </c>
      <c r="AD510" s="30">
        <f t="shared" si="299"/>
        <v>53799</v>
      </c>
      <c r="AE510" s="30">
        <f t="shared" si="300"/>
        <v>40199</v>
      </c>
      <c r="AF510" s="30">
        <f t="shared" si="301"/>
        <v>43896</v>
      </c>
      <c r="AG510" s="30">
        <f t="shared" si="302"/>
        <v>2780</v>
      </c>
    </row>
    <row r="511" spans="3:33" x14ac:dyDescent="0.25">
      <c r="C511" t="s">
        <v>108</v>
      </c>
      <c r="D511">
        <v>10</v>
      </c>
      <c r="E511" s="2">
        <v>13879</v>
      </c>
      <c r="F511" s="2">
        <v>11381</v>
      </c>
      <c r="G511" s="2">
        <v>5698700</v>
      </c>
      <c r="H511" s="2">
        <v>5331070</v>
      </c>
      <c r="I511" s="2">
        <v>10630</v>
      </c>
      <c r="J511" s="2">
        <v>10706</v>
      </c>
      <c r="K511" s="2">
        <v>11715320</v>
      </c>
      <c r="L511" s="2">
        <v>12698980</v>
      </c>
      <c r="M511" s="2">
        <v>13499</v>
      </c>
      <c r="N511" s="2">
        <v>11979</v>
      </c>
      <c r="O511" s="2">
        <v>276</v>
      </c>
      <c r="P511" s="2">
        <v>278</v>
      </c>
      <c r="Q511" s="3">
        <f t="shared" si="303"/>
        <v>-0.17998414871388424</v>
      </c>
      <c r="R511" s="3">
        <f t="shared" si="304"/>
        <v>-6.4511204309754877E-2</v>
      </c>
      <c r="S511" s="3">
        <f t="shared" si="305"/>
        <v>7.1495766698024266E-3</v>
      </c>
      <c r="T511" s="3">
        <f t="shared" si="306"/>
        <v>8.3963562241577749E-2</v>
      </c>
      <c r="U511" s="3">
        <f t="shared" si="307"/>
        <v>-0.11260093340247423</v>
      </c>
      <c r="V511" s="3">
        <f t="shared" si="308"/>
        <v>7.2463768115942351E-3</v>
      </c>
      <c r="W511" s="3">
        <f t="shared" si="309"/>
        <v>2.5964252116650988E-2</v>
      </c>
      <c r="X511" s="3">
        <f t="shared" si="310"/>
        <v>2.5966747618158044E-2</v>
      </c>
      <c r="Y511" s="4">
        <f t="shared" si="311"/>
        <v>2.4955015070562969E-4</v>
      </c>
      <c r="Z511" s="3">
        <f t="shared" si="295"/>
        <v>0.77495044976368344</v>
      </c>
      <c r="AA511" s="3">
        <f t="shared" si="296"/>
        <v>0.80344320188346086</v>
      </c>
      <c r="AB511" s="4">
        <f t="shared" si="297"/>
        <v>2.849275211977742</v>
      </c>
      <c r="AC511" s="30">
        <f t="shared" si="298"/>
        <v>65590</v>
      </c>
      <c r="AD511" s="30">
        <f t="shared" si="299"/>
        <v>65180</v>
      </c>
      <c r="AE511" s="30">
        <f t="shared" si="300"/>
        <v>50829</v>
      </c>
      <c r="AF511" s="30">
        <f t="shared" si="301"/>
        <v>54602</v>
      </c>
      <c r="AG511" s="30">
        <f t="shared" si="302"/>
        <v>2780</v>
      </c>
    </row>
    <row r="512" spans="3:33" x14ac:dyDescent="0.25">
      <c r="C512" t="s">
        <v>108</v>
      </c>
      <c r="D512">
        <v>11</v>
      </c>
      <c r="E512" s="2">
        <v>0</v>
      </c>
      <c r="F512" s="2">
        <v>0</v>
      </c>
      <c r="G512" s="2">
        <v>0</v>
      </c>
      <c r="H512" s="2">
        <v>0</v>
      </c>
      <c r="I512" s="2">
        <v>6901</v>
      </c>
      <c r="J512" s="2">
        <v>6316</v>
      </c>
      <c r="K512" s="2">
        <v>7317430</v>
      </c>
      <c r="L512" s="2">
        <v>7550650</v>
      </c>
      <c r="M512" s="2">
        <v>6408</v>
      </c>
      <c r="N512" s="2">
        <v>5511</v>
      </c>
      <c r="O512" s="2">
        <v>190</v>
      </c>
      <c r="P512" s="2">
        <v>152</v>
      </c>
      <c r="Q512" s="3">
        <f t="shared" si="303"/>
        <v>0</v>
      </c>
      <c r="R512" s="3">
        <f t="shared" si="304"/>
        <v>0</v>
      </c>
      <c r="S512" s="3">
        <f t="shared" si="305"/>
        <v>-8.4770323141573733E-2</v>
      </c>
      <c r="T512" s="3">
        <f t="shared" si="306"/>
        <v>3.1871845716323843E-2</v>
      </c>
      <c r="U512" s="3">
        <f t="shared" si="307"/>
        <v>-0.13998127340823974</v>
      </c>
      <c r="V512" s="3">
        <f t="shared" si="308"/>
        <v>-0.19999999999999996</v>
      </c>
      <c r="W512" s="3">
        <f t="shared" si="309"/>
        <v>2.7532241704100856E-2</v>
      </c>
      <c r="X512" s="3">
        <f t="shared" si="310"/>
        <v>2.4065864471184292E-2</v>
      </c>
      <c r="Y512" s="4">
        <f t="shared" si="311"/>
        <v>-0.34663772329165643</v>
      </c>
      <c r="Z512" s="3">
        <f t="shared" si="295"/>
        <v>0.8801646592468364</v>
      </c>
      <c r="AA512" s="3">
        <f t="shared" si="296"/>
        <v>0.89638022366097703</v>
      </c>
      <c r="AB512" s="4">
        <f t="shared" si="297"/>
        <v>1.6215564414140626</v>
      </c>
      <c r="AC512" s="30">
        <f t="shared" si="298"/>
        <v>65590</v>
      </c>
      <c r="AD512" s="30">
        <f t="shared" si="299"/>
        <v>65180</v>
      </c>
      <c r="AE512" s="30">
        <f t="shared" si="300"/>
        <v>57730</v>
      </c>
      <c r="AF512" s="30">
        <f t="shared" si="301"/>
        <v>60918</v>
      </c>
      <c r="AG512" s="30">
        <f t="shared" si="302"/>
        <v>2780</v>
      </c>
    </row>
    <row r="513" spans="3:33" x14ac:dyDescent="0.25">
      <c r="C513" t="s">
        <v>108</v>
      </c>
      <c r="D513">
        <v>12</v>
      </c>
      <c r="E513" s="2">
        <v>0</v>
      </c>
      <c r="F513" s="2">
        <v>0</v>
      </c>
      <c r="G513" s="2">
        <v>0</v>
      </c>
      <c r="H513" s="2">
        <v>0</v>
      </c>
      <c r="I513" s="2">
        <v>3541</v>
      </c>
      <c r="J513" s="2">
        <v>3317</v>
      </c>
      <c r="K513" s="2">
        <v>3799630</v>
      </c>
      <c r="L513" s="2">
        <v>3994580</v>
      </c>
      <c r="M513" s="2">
        <v>2780</v>
      </c>
      <c r="N513" s="2">
        <v>2114</v>
      </c>
      <c r="O513" s="2">
        <v>87</v>
      </c>
      <c r="P513" s="2">
        <v>80</v>
      </c>
      <c r="Q513" s="3">
        <f t="shared" si="303"/>
        <v>0</v>
      </c>
      <c r="R513" s="3">
        <f t="shared" si="304"/>
        <v>0</v>
      </c>
      <c r="S513" s="3">
        <f t="shared" si="305"/>
        <v>-6.3258966393674121E-2</v>
      </c>
      <c r="T513" s="3">
        <f t="shared" si="306"/>
        <v>5.1307627321607541E-2</v>
      </c>
      <c r="U513" s="3">
        <f t="shared" si="307"/>
        <v>-0.23956834532374105</v>
      </c>
      <c r="V513" s="3">
        <f t="shared" si="308"/>
        <v>-8.0459770114942541E-2</v>
      </c>
      <c r="W513" s="3">
        <f t="shared" si="309"/>
        <v>2.4569330697543065E-2</v>
      </c>
      <c r="X513" s="3">
        <f t="shared" si="310"/>
        <v>2.4118179077479651E-2</v>
      </c>
      <c r="Y513" s="4">
        <f t="shared" si="311"/>
        <v>-4.5115162006341414E-2</v>
      </c>
      <c r="Z513" s="3">
        <f t="shared" si="295"/>
        <v>0.93415154749199569</v>
      </c>
      <c r="AA513" s="3">
        <f t="shared" si="296"/>
        <v>0.94518834608593294</v>
      </c>
      <c r="AB513" s="4">
        <f t="shared" si="297"/>
        <v>1.1036798593937247</v>
      </c>
      <c r="AC513" s="30">
        <f t="shared" si="298"/>
        <v>65590</v>
      </c>
      <c r="AD513" s="30">
        <f t="shared" si="299"/>
        <v>65180</v>
      </c>
      <c r="AE513" s="30">
        <f t="shared" si="300"/>
        <v>61271</v>
      </c>
      <c r="AF513" s="30">
        <f t="shared" si="301"/>
        <v>64235</v>
      </c>
      <c r="AG513" s="30">
        <f t="shared" si="302"/>
        <v>2780</v>
      </c>
    </row>
    <row r="514" spans="3:33" x14ac:dyDescent="0.25">
      <c r="C514" t="s">
        <v>109</v>
      </c>
      <c r="D514">
        <v>1</v>
      </c>
      <c r="E514" s="2">
        <v>0</v>
      </c>
      <c r="F514" s="2">
        <v>0</v>
      </c>
      <c r="G514" s="2">
        <v>0</v>
      </c>
      <c r="H514" s="2">
        <v>0</v>
      </c>
      <c r="I514" s="2">
        <v>0</v>
      </c>
      <c r="J514" s="2">
        <v>446</v>
      </c>
      <c r="K514" s="2">
        <v>0</v>
      </c>
      <c r="L514" s="2">
        <v>652200</v>
      </c>
      <c r="M514" s="2">
        <v>0</v>
      </c>
      <c r="N514" s="2">
        <v>2538</v>
      </c>
      <c r="O514" s="2">
        <v>0</v>
      </c>
      <c r="P514" s="2">
        <v>20</v>
      </c>
      <c r="Q514" s="3">
        <f t="shared" si="303"/>
        <v>0</v>
      </c>
      <c r="R514" s="3">
        <f t="shared" si="304"/>
        <v>0</v>
      </c>
      <c r="S514" s="3">
        <f t="shared" si="305"/>
        <v>0</v>
      </c>
      <c r="T514" s="3">
        <f t="shared" si="306"/>
        <v>0</v>
      </c>
      <c r="U514" s="3">
        <f t="shared" si="307"/>
        <v>0</v>
      </c>
      <c r="V514" s="3">
        <f t="shared" si="308"/>
        <v>0</v>
      </c>
      <c r="W514" s="3">
        <f t="shared" si="309"/>
        <v>0</v>
      </c>
      <c r="X514" s="3">
        <f t="shared" si="310"/>
        <v>4.4843049327354258E-2</v>
      </c>
      <c r="Y514" s="4">
        <f t="shared" si="311"/>
        <v>4.4843049327354256</v>
      </c>
      <c r="Z514" s="3">
        <f t="shared" si="295"/>
        <v>0</v>
      </c>
      <c r="AA514" s="3">
        <f t="shared" si="296"/>
        <v>0.1484687083888149</v>
      </c>
      <c r="AB514" s="4">
        <f t="shared" si="297"/>
        <v>14.84687083888149</v>
      </c>
      <c r="AC514" s="30">
        <f t="shared" si="298"/>
        <v>0</v>
      </c>
      <c r="AD514" s="30">
        <f t="shared" si="299"/>
        <v>0</v>
      </c>
      <c r="AE514" s="30">
        <f t="shared" si="300"/>
        <v>0</v>
      </c>
      <c r="AF514" s="30">
        <f t="shared" si="301"/>
        <v>446</v>
      </c>
      <c r="AG514" s="30">
        <f t="shared" si="302"/>
        <v>3004</v>
      </c>
    </row>
    <row r="515" spans="3:33" x14ac:dyDescent="0.25">
      <c r="C515" t="s">
        <v>109</v>
      </c>
      <c r="D515">
        <v>2</v>
      </c>
      <c r="E515" s="2">
        <v>1184</v>
      </c>
      <c r="F515" s="2">
        <v>2869</v>
      </c>
      <c r="G515" s="2">
        <v>698560</v>
      </c>
      <c r="H515" s="2">
        <v>1755120</v>
      </c>
      <c r="I515" s="2">
        <v>198</v>
      </c>
      <c r="J515" s="2">
        <v>817</v>
      </c>
      <c r="K515" s="2">
        <v>287100</v>
      </c>
      <c r="L515" s="2">
        <v>1219520</v>
      </c>
      <c r="M515" s="2">
        <v>976</v>
      </c>
      <c r="N515" s="2">
        <v>4552</v>
      </c>
      <c r="O515" s="2">
        <v>10</v>
      </c>
      <c r="P515" s="2">
        <v>38</v>
      </c>
      <c r="Q515" s="3">
        <f t="shared" si="303"/>
        <v>1.4231418918918921</v>
      </c>
      <c r="R515" s="3">
        <f t="shared" si="304"/>
        <v>1.5124828218048556</v>
      </c>
      <c r="S515" s="3">
        <f t="shared" si="305"/>
        <v>3.1262626262626263</v>
      </c>
      <c r="T515" s="3">
        <f t="shared" si="306"/>
        <v>3.2477185649599445</v>
      </c>
      <c r="U515" s="3">
        <f t="shared" si="307"/>
        <v>3.6639344262295079</v>
      </c>
      <c r="V515" s="3">
        <f t="shared" si="308"/>
        <v>2.8</v>
      </c>
      <c r="W515" s="3">
        <f t="shared" si="309"/>
        <v>5.0505050505050504E-2</v>
      </c>
      <c r="X515" s="3">
        <f t="shared" si="310"/>
        <v>4.6511627906976744E-2</v>
      </c>
      <c r="Y515" s="4">
        <f t="shared" si="311"/>
        <v>-0.39934225980737603</v>
      </c>
      <c r="Z515" s="3">
        <f t="shared" si="295"/>
        <v>0.16722972972972974</v>
      </c>
      <c r="AA515" s="3">
        <f t="shared" si="296"/>
        <v>0.21505193257279073</v>
      </c>
      <c r="AB515" s="4">
        <f t="shared" si="297"/>
        <v>4.7822202843060992</v>
      </c>
      <c r="AC515" s="30">
        <f t="shared" si="298"/>
        <v>1184</v>
      </c>
      <c r="AD515" s="30">
        <f t="shared" si="299"/>
        <v>2869</v>
      </c>
      <c r="AE515" s="30">
        <f t="shared" si="300"/>
        <v>198</v>
      </c>
      <c r="AF515" s="30">
        <f t="shared" si="301"/>
        <v>1263</v>
      </c>
      <c r="AG515" s="30">
        <f t="shared" si="302"/>
        <v>3004</v>
      </c>
    </row>
    <row r="516" spans="3:33" x14ac:dyDescent="0.25">
      <c r="C516" t="s">
        <v>109</v>
      </c>
      <c r="D516">
        <v>3</v>
      </c>
      <c r="E516" s="2">
        <v>4065</v>
      </c>
      <c r="F516" s="2">
        <v>0</v>
      </c>
      <c r="G516" s="2">
        <v>2285440</v>
      </c>
      <c r="H516" s="2">
        <v>0</v>
      </c>
      <c r="I516" s="2">
        <v>1035</v>
      </c>
      <c r="J516" s="2">
        <v>702</v>
      </c>
      <c r="K516" s="2">
        <v>1449890</v>
      </c>
      <c r="L516" s="2">
        <v>1045450</v>
      </c>
      <c r="M516" s="2">
        <v>3960</v>
      </c>
      <c r="N516" s="2">
        <v>3820</v>
      </c>
      <c r="O516" s="2">
        <v>46</v>
      </c>
      <c r="P516" s="2">
        <v>30</v>
      </c>
      <c r="Q516" s="3">
        <f t="shared" si="303"/>
        <v>-1</v>
      </c>
      <c r="R516" s="3">
        <f t="shared" si="304"/>
        <v>-1</v>
      </c>
      <c r="S516" s="3">
        <f t="shared" si="305"/>
        <v>-0.32173913043478264</v>
      </c>
      <c r="T516" s="3">
        <f t="shared" si="306"/>
        <v>-0.27894529929856748</v>
      </c>
      <c r="U516" s="3">
        <f t="shared" si="307"/>
        <v>-3.5353535353535359E-2</v>
      </c>
      <c r="V516" s="3">
        <f t="shared" si="308"/>
        <v>-0.34782608695652173</v>
      </c>
      <c r="W516" s="3">
        <f t="shared" si="309"/>
        <v>4.4444444444444446E-2</v>
      </c>
      <c r="X516" s="3">
        <f t="shared" si="310"/>
        <v>4.2735042735042736E-2</v>
      </c>
      <c r="Y516" s="4">
        <f t="shared" si="311"/>
        <v>-0.17094017094017103</v>
      </c>
      <c r="Z516" s="3">
        <f t="shared" si="295"/>
        <v>0.23490188607353782</v>
      </c>
      <c r="AA516" s="3">
        <f t="shared" si="296"/>
        <v>0.33458198535671718</v>
      </c>
      <c r="AB516" s="4">
        <f t="shared" si="297"/>
        <v>9.9680099283179366</v>
      </c>
      <c r="AC516" s="30">
        <f t="shared" si="298"/>
        <v>5249</v>
      </c>
      <c r="AD516" s="30">
        <f t="shared" si="299"/>
        <v>2869</v>
      </c>
      <c r="AE516" s="30">
        <f t="shared" si="300"/>
        <v>1233</v>
      </c>
      <c r="AF516" s="30">
        <f t="shared" si="301"/>
        <v>1965</v>
      </c>
      <c r="AG516" s="30">
        <f t="shared" si="302"/>
        <v>3004</v>
      </c>
    </row>
    <row r="517" spans="3:33" x14ac:dyDescent="0.25">
      <c r="C517" t="s">
        <v>109</v>
      </c>
      <c r="D517">
        <v>4</v>
      </c>
      <c r="E517" s="2">
        <v>1238</v>
      </c>
      <c r="F517" s="2">
        <v>3490</v>
      </c>
      <c r="G517" s="2">
        <v>693280</v>
      </c>
      <c r="H517" s="2">
        <v>1988900</v>
      </c>
      <c r="I517" s="2">
        <v>1051</v>
      </c>
      <c r="J517" s="2">
        <v>1291</v>
      </c>
      <c r="K517" s="2">
        <v>1458750</v>
      </c>
      <c r="L517" s="2">
        <v>1881060</v>
      </c>
      <c r="M517" s="2">
        <v>4101</v>
      </c>
      <c r="N517" s="2">
        <v>5961</v>
      </c>
      <c r="O517" s="2">
        <v>46</v>
      </c>
      <c r="P517" s="2">
        <v>58</v>
      </c>
      <c r="Q517" s="3">
        <f t="shared" si="303"/>
        <v>1.8190630048465266</v>
      </c>
      <c r="R517" s="3">
        <f t="shared" si="304"/>
        <v>1.8688264481883223</v>
      </c>
      <c r="S517" s="3">
        <f t="shared" si="305"/>
        <v>0.22835394862036162</v>
      </c>
      <c r="T517" s="3">
        <f t="shared" si="306"/>
        <v>0.28950128534704378</v>
      </c>
      <c r="U517" s="3">
        <f t="shared" si="307"/>
        <v>0.45354791514264803</v>
      </c>
      <c r="V517" s="3">
        <f t="shared" si="308"/>
        <v>0.26086956521739135</v>
      </c>
      <c r="W517" s="3">
        <f t="shared" si="309"/>
        <v>4.3767840152235969E-2</v>
      </c>
      <c r="X517" s="3">
        <f t="shared" si="310"/>
        <v>4.4926413632842756E-2</v>
      </c>
      <c r="Y517" s="4">
        <f t="shared" si="311"/>
        <v>0.11585734806067866</v>
      </c>
      <c r="Z517" s="3">
        <f t="shared" si="295"/>
        <v>0.35208879297055651</v>
      </c>
      <c r="AA517" s="3">
        <f t="shared" si="296"/>
        <v>0.34775178895653103</v>
      </c>
      <c r="AB517" s="4">
        <f t="shared" si="297"/>
        <v>-0.43370040140254806</v>
      </c>
      <c r="AC517" s="30">
        <f t="shared" si="298"/>
        <v>6487</v>
      </c>
      <c r="AD517" s="30">
        <f t="shared" si="299"/>
        <v>6359</v>
      </c>
      <c r="AE517" s="30">
        <f t="shared" si="300"/>
        <v>2284</v>
      </c>
      <c r="AF517" s="30">
        <f t="shared" si="301"/>
        <v>3256</v>
      </c>
      <c r="AG517" s="30">
        <f t="shared" si="302"/>
        <v>3004</v>
      </c>
    </row>
    <row r="518" spans="3:33" x14ac:dyDescent="0.25">
      <c r="C518" t="s">
        <v>109</v>
      </c>
      <c r="D518">
        <v>5</v>
      </c>
      <c r="E518" s="2">
        <v>0</v>
      </c>
      <c r="F518" s="2">
        <v>0</v>
      </c>
      <c r="G518" s="2">
        <v>0</v>
      </c>
      <c r="H518" s="2">
        <v>0</v>
      </c>
      <c r="I518" s="2">
        <v>864</v>
      </c>
      <c r="J518" s="2">
        <v>1027</v>
      </c>
      <c r="K518" s="2">
        <v>1208990</v>
      </c>
      <c r="L518" s="2">
        <v>1488710</v>
      </c>
      <c r="M518" s="2">
        <v>3190</v>
      </c>
      <c r="N518" s="2">
        <v>4887</v>
      </c>
      <c r="O518" s="2">
        <v>47</v>
      </c>
      <c r="P518" s="2">
        <v>47</v>
      </c>
      <c r="Q518" s="3">
        <f t="shared" si="303"/>
        <v>0</v>
      </c>
      <c r="R518" s="3">
        <f t="shared" si="304"/>
        <v>0</v>
      </c>
      <c r="S518" s="3">
        <f t="shared" si="305"/>
        <v>0.18865740740740744</v>
      </c>
      <c r="T518" s="3">
        <f t="shared" si="306"/>
        <v>0.2313666779708683</v>
      </c>
      <c r="U518" s="3">
        <f t="shared" si="307"/>
        <v>0.53197492163009397</v>
      </c>
      <c r="V518" s="3">
        <f t="shared" si="308"/>
        <v>0</v>
      </c>
      <c r="W518" s="3">
        <f t="shared" si="309"/>
        <v>5.4398148148148147E-2</v>
      </c>
      <c r="X518" s="3">
        <f t="shared" si="310"/>
        <v>4.5764362220058426E-2</v>
      </c>
      <c r="Y518" s="4">
        <f t="shared" si="311"/>
        <v>-0.86337859280897211</v>
      </c>
      <c r="Z518" s="3">
        <f t="shared" si="295"/>
        <v>0.4852782488053029</v>
      </c>
      <c r="AA518" s="3">
        <f t="shared" si="296"/>
        <v>0.45743885506782012</v>
      </c>
      <c r="AB518" s="4">
        <f t="shared" si="297"/>
        <v>-2.7839393737482787</v>
      </c>
      <c r="AC518" s="30">
        <f t="shared" si="298"/>
        <v>6487</v>
      </c>
      <c r="AD518" s="30">
        <f t="shared" si="299"/>
        <v>6359</v>
      </c>
      <c r="AE518" s="30">
        <f t="shared" si="300"/>
        <v>3148</v>
      </c>
      <c r="AF518" s="30">
        <f t="shared" si="301"/>
        <v>4283</v>
      </c>
      <c r="AG518" s="30">
        <f t="shared" si="302"/>
        <v>3004</v>
      </c>
    </row>
    <row r="519" spans="3:33" x14ac:dyDescent="0.25">
      <c r="C519" t="s">
        <v>109</v>
      </c>
      <c r="D519">
        <v>6</v>
      </c>
      <c r="E519" s="2">
        <v>0</v>
      </c>
      <c r="F519" s="2">
        <v>0</v>
      </c>
      <c r="G519" s="2">
        <v>0</v>
      </c>
      <c r="H519" s="2">
        <v>0</v>
      </c>
      <c r="I519" s="2">
        <v>776</v>
      </c>
      <c r="J519" s="2">
        <v>1044</v>
      </c>
      <c r="K519" s="2">
        <v>1076170</v>
      </c>
      <c r="L519" s="2">
        <v>1520660</v>
      </c>
      <c r="M519" s="2">
        <v>2379</v>
      </c>
      <c r="N519" s="2">
        <v>3799</v>
      </c>
      <c r="O519" s="2">
        <v>35</v>
      </c>
      <c r="P519" s="2">
        <v>44</v>
      </c>
      <c r="Q519" s="3">
        <f t="shared" si="303"/>
        <v>0</v>
      </c>
      <c r="R519" s="3">
        <f t="shared" si="304"/>
        <v>0</v>
      </c>
      <c r="S519" s="3">
        <f t="shared" si="305"/>
        <v>0.34536082474226815</v>
      </c>
      <c r="T519" s="3">
        <f t="shared" si="306"/>
        <v>0.41302953994257408</v>
      </c>
      <c r="U519" s="3">
        <f t="shared" si="307"/>
        <v>0.59688944934846577</v>
      </c>
      <c r="V519" s="3">
        <f t="shared" si="308"/>
        <v>0.25714285714285712</v>
      </c>
      <c r="W519" s="3">
        <f t="shared" si="309"/>
        <v>4.5103092783505154E-2</v>
      </c>
      <c r="X519" s="3">
        <f t="shared" si="310"/>
        <v>4.2145593869731802E-2</v>
      </c>
      <c r="Y519" s="4">
        <f t="shared" si="311"/>
        <v>-0.29574989137733515</v>
      </c>
      <c r="Z519" s="3">
        <f t="shared" si="295"/>
        <v>0.60490211191613996</v>
      </c>
      <c r="AA519" s="3">
        <f t="shared" si="296"/>
        <v>0.56894157855388228</v>
      </c>
      <c r="AB519" s="4">
        <f t="shared" si="297"/>
        <v>-3.5960533362257685</v>
      </c>
      <c r="AC519" s="30">
        <f t="shared" si="298"/>
        <v>6487</v>
      </c>
      <c r="AD519" s="30">
        <f t="shared" si="299"/>
        <v>6359</v>
      </c>
      <c r="AE519" s="30">
        <f t="shared" si="300"/>
        <v>3924</v>
      </c>
      <c r="AF519" s="30">
        <f t="shared" si="301"/>
        <v>5327</v>
      </c>
      <c r="AG519" s="30">
        <f t="shared" si="302"/>
        <v>3004</v>
      </c>
    </row>
    <row r="520" spans="3:33" x14ac:dyDescent="0.25">
      <c r="C520" t="s">
        <v>109</v>
      </c>
      <c r="D520">
        <v>7</v>
      </c>
      <c r="E520" s="2">
        <v>0</v>
      </c>
      <c r="F520" s="2">
        <v>0</v>
      </c>
      <c r="G520" s="2">
        <v>0</v>
      </c>
      <c r="H520" s="2">
        <v>0</v>
      </c>
      <c r="I520" s="2">
        <v>620</v>
      </c>
      <c r="J520" s="2">
        <v>844</v>
      </c>
      <c r="K520" s="2">
        <v>868750</v>
      </c>
      <c r="L520" s="2">
        <v>1236850</v>
      </c>
      <c r="M520" s="2">
        <v>1726</v>
      </c>
      <c r="N520" s="2">
        <v>2920</v>
      </c>
      <c r="O520" s="2">
        <v>33</v>
      </c>
      <c r="P520" s="2">
        <v>35</v>
      </c>
      <c r="Q520" s="3">
        <f t="shared" si="303"/>
        <v>0</v>
      </c>
      <c r="R520" s="3">
        <f t="shared" si="304"/>
        <v>0</v>
      </c>
      <c r="S520" s="3">
        <f t="shared" si="305"/>
        <v>0.3612903225806452</v>
      </c>
      <c r="T520" s="3">
        <f t="shared" si="306"/>
        <v>0.42371223021582738</v>
      </c>
      <c r="U520" s="3">
        <f t="shared" si="307"/>
        <v>0.69177288528389336</v>
      </c>
      <c r="V520" s="3">
        <f t="shared" si="308"/>
        <v>6.0606060606060552E-2</v>
      </c>
      <c r="W520" s="3">
        <f t="shared" si="309"/>
        <v>5.32258064516129E-2</v>
      </c>
      <c r="X520" s="3">
        <f t="shared" si="310"/>
        <v>4.1469194312796206E-2</v>
      </c>
      <c r="Y520" s="4">
        <f t="shared" si="311"/>
        <v>-1.1756612138816693</v>
      </c>
      <c r="Z520" s="3">
        <f t="shared" si="295"/>
        <v>0.70047787883459223</v>
      </c>
      <c r="AA520" s="3">
        <f t="shared" si="296"/>
        <v>0.65908362704261458</v>
      </c>
      <c r="AB520" s="4">
        <f t="shared" si="297"/>
        <v>-4.1394251791977643</v>
      </c>
      <c r="AC520" s="30">
        <f t="shared" si="298"/>
        <v>6487</v>
      </c>
      <c r="AD520" s="30">
        <f t="shared" si="299"/>
        <v>6359</v>
      </c>
      <c r="AE520" s="30">
        <f t="shared" si="300"/>
        <v>4544</v>
      </c>
      <c r="AF520" s="30">
        <f t="shared" si="301"/>
        <v>6171</v>
      </c>
      <c r="AG520" s="30">
        <f t="shared" si="302"/>
        <v>3004</v>
      </c>
    </row>
    <row r="521" spans="3:33" x14ac:dyDescent="0.25">
      <c r="C521" t="s">
        <v>109</v>
      </c>
      <c r="D521">
        <v>8</v>
      </c>
      <c r="E521" s="2">
        <v>3043</v>
      </c>
      <c r="F521" s="2">
        <v>3381</v>
      </c>
      <c r="G521" s="2">
        <v>1911920</v>
      </c>
      <c r="H521" s="2">
        <v>1859490</v>
      </c>
      <c r="I521" s="2">
        <v>868</v>
      </c>
      <c r="J521" s="2">
        <v>954</v>
      </c>
      <c r="K521" s="2">
        <v>1314670</v>
      </c>
      <c r="L521" s="2">
        <v>1332410</v>
      </c>
      <c r="M521" s="2">
        <v>3866</v>
      </c>
      <c r="N521" s="2">
        <v>5308</v>
      </c>
      <c r="O521" s="2">
        <v>35</v>
      </c>
      <c r="P521" s="2">
        <v>39</v>
      </c>
      <c r="Q521" s="3">
        <f t="shared" si="303"/>
        <v>0.11107459743673997</v>
      </c>
      <c r="R521" s="3">
        <f t="shared" si="304"/>
        <v>-2.7422695510272432E-2</v>
      </c>
      <c r="S521" s="3">
        <f t="shared" si="305"/>
        <v>9.9078341013824955E-2</v>
      </c>
      <c r="T521" s="3">
        <f t="shared" si="306"/>
        <v>1.349388059360912E-2</v>
      </c>
      <c r="U521" s="3">
        <f t="shared" si="307"/>
        <v>0.37299534402483192</v>
      </c>
      <c r="V521" s="3">
        <f t="shared" si="308"/>
        <v>0.11428571428571432</v>
      </c>
      <c r="W521" s="3">
        <f t="shared" si="309"/>
        <v>4.0322580645161289E-2</v>
      </c>
      <c r="X521" s="3">
        <f t="shared" si="310"/>
        <v>4.0880503144654086E-2</v>
      </c>
      <c r="Y521" s="4">
        <f t="shared" si="311"/>
        <v>5.5792249949279671E-2</v>
      </c>
      <c r="Z521" s="3">
        <f t="shared" si="295"/>
        <v>0.56789087093389301</v>
      </c>
      <c r="AA521" s="3">
        <f t="shared" si="296"/>
        <v>0.55908662900188322</v>
      </c>
      <c r="AB521" s="4">
        <f t="shared" si="297"/>
        <v>-0.88042419320097931</v>
      </c>
      <c r="AC521" s="30">
        <f t="shared" si="298"/>
        <v>9530</v>
      </c>
      <c r="AD521" s="30">
        <f t="shared" si="299"/>
        <v>9740</v>
      </c>
      <c r="AE521" s="30">
        <f t="shared" si="300"/>
        <v>5412</v>
      </c>
      <c r="AF521" s="30">
        <f t="shared" si="301"/>
        <v>7125</v>
      </c>
      <c r="AG521" s="30">
        <f t="shared" si="302"/>
        <v>3004</v>
      </c>
    </row>
    <row r="522" spans="3:33" x14ac:dyDescent="0.25">
      <c r="C522" t="s">
        <v>109</v>
      </c>
      <c r="D522">
        <v>9</v>
      </c>
      <c r="E522" s="2">
        <v>2686</v>
      </c>
      <c r="F522" s="2">
        <v>1808</v>
      </c>
      <c r="G522" s="2">
        <v>1440860</v>
      </c>
      <c r="H522" s="2">
        <v>935710</v>
      </c>
      <c r="I522" s="2">
        <v>1214</v>
      </c>
      <c r="J522" s="2">
        <v>1170</v>
      </c>
      <c r="K522" s="2">
        <v>1748450</v>
      </c>
      <c r="L522" s="2">
        <v>1604210</v>
      </c>
      <c r="M522" s="2">
        <v>5283</v>
      </c>
      <c r="N522" s="2">
        <v>5891</v>
      </c>
      <c r="O522" s="2">
        <v>55</v>
      </c>
      <c r="P522" s="2">
        <v>55</v>
      </c>
      <c r="Q522" s="3">
        <f t="shared" si="303"/>
        <v>-0.32688011913626214</v>
      </c>
      <c r="R522" s="3">
        <f t="shared" si="304"/>
        <v>-0.35058923143122855</v>
      </c>
      <c r="S522" s="3">
        <f t="shared" si="305"/>
        <v>-3.6243822075782584E-2</v>
      </c>
      <c r="T522" s="3">
        <f t="shared" si="306"/>
        <v>-8.2495924962109335E-2</v>
      </c>
      <c r="U522" s="3">
        <f t="shared" si="307"/>
        <v>0.11508612530759033</v>
      </c>
      <c r="V522" s="3">
        <f t="shared" si="308"/>
        <v>0</v>
      </c>
      <c r="W522" s="3">
        <f t="shared" si="309"/>
        <v>4.5304777594728174E-2</v>
      </c>
      <c r="X522" s="3">
        <f t="shared" si="310"/>
        <v>4.7008547008547008E-2</v>
      </c>
      <c r="Y522" s="4">
        <f t="shared" si="311"/>
        <v>0.17037694138188342</v>
      </c>
      <c r="Z522" s="3">
        <f t="shared" si="295"/>
        <v>0.54240340537000653</v>
      </c>
      <c r="AA522" s="3">
        <f t="shared" si="296"/>
        <v>0.57002473886750959</v>
      </c>
      <c r="AB522" s="4">
        <f t="shared" si="297"/>
        <v>2.7621333497503064</v>
      </c>
      <c r="AC522" s="30">
        <f t="shared" si="298"/>
        <v>12216</v>
      </c>
      <c r="AD522" s="30">
        <f t="shared" si="299"/>
        <v>11548</v>
      </c>
      <c r="AE522" s="30">
        <f t="shared" si="300"/>
        <v>6626</v>
      </c>
      <c r="AF522" s="30">
        <f t="shared" si="301"/>
        <v>8295</v>
      </c>
      <c r="AG522" s="30">
        <f t="shared" si="302"/>
        <v>3004</v>
      </c>
    </row>
    <row r="523" spans="3:33" x14ac:dyDescent="0.25">
      <c r="C523" t="s">
        <v>109</v>
      </c>
      <c r="D523">
        <v>10</v>
      </c>
      <c r="E523" s="2">
        <v>1620</v>
      </c>
      <c r="F523" s="2">
        <v>2333</v>
      </c>
      <c r="G523" s="2">
        <v>1004400</v>
      </c>
      <c r="H523" s="2">
        <v>1182780</v>
      </c>
      <c r="I523" s="2">
        <v>1414</v>
      </c>
      <c r="J523" s="2">
        <v>1451</v>
      </c>
      <c r="K523" s="2">
        <v>2051340</v>
      </c>
      <c r="L523" s="2">
        <v>1946620</v>
      </c>
      <c r="M523" s="2">
        <v>5430</v>
      </c>
      <c r="N523" s="2">
        <v>6709</v>
      </c>
      <c r="O523" s="2">
        <v>59</v>
      </c>
      <c r="P523" s="2">
        <v>64</v>
      </c>
      <c r="Q523" s="3">
        <f t="shared" si="303"/>
        <v>0.44012345679012355</v>
      </c>
      <c r="R523" s="3">
        <f t="shared" si="304"/>
        <v>0.17759856630824378</v>
      </c>
      <c r="S523" s="3">
        <f t="shared" si="305"/>
        <v>2.6166902404526127E-2</v>
      </c>
      <c r="T523" s="3">
        <f t="shared" si="306"/>
        <v>-5.1049557849990768E-2</v>
      </c>
      <c r="U523" s="3">
        <f t="shared" si="307"/>
        <v>0.23554327808471465</v>
      </c>
      <c r="V523" s="3">
        <f t="shared" si="308"/>
        <v>8.4745762711864403E-2</v>
      </c>
      <c r="W523" s="3">
        <f t="shared" si="309"/>
        <v>4.1725601131541723E-2</v>
      </c>
      <c r="X523" s="3">
        <f t="shared" si="310"/>
        <v>4.4107512060647829E-2</v>
      </c>
      <c r="Y523" s="4">
        <f t="shared" si="311"/>
        <v>0.23819109291061055</v>
      </c>
      <c r="Z523" s="3">
        <f t="shared" si="295"/>
        <v>0.58109280138768427</v>
      </c>
      <c r="AA523" s="3">
        <f t="shared" si="296"/>
        <v>0.57719869706840388</v>
      </c>
      <c r="AB523" s="4">
        <f t="shared" si="297"/>
        <v>-0.38941043192803892</v>
      </c>
      <c r="AC523" s="30">
        <f t="shared" si="298"/>
        <v>13836</v>
      </c>
      <c r="AD523" s="30">
        <f t="shared" si="299"/>
        <v>13881</v>
      </c>
      <c r="AE523" s="30">
        <f t="shared" si="300"/>
        <v>8040</v>
      </c>
      <c r="AF523" s="30">
        <f t="shared" si="301"/>
        <v>9746</v>
      </c>
      <c r="AG523" s="30">
        <f t="shared" si="302"/>
        <v>3004</v>
      </c>
    </row>
    <row r="524" spans="3:33" x14ac:dyDescent="0.25">
      <c r="C524" t="s">
        <v>109</v>
      </c>
      <c r="D524">
        <v>11</v>
      </c>
      <c r="E524" s="2">
        <v>0</v>
      </c>
      <c r="F524" s="2">
        <v>0</v>
      </c>
      <c r="G524" s="2">
        <v>0</v>
      </c>
      <c r="H524" s="2">
        <v>0</v>
      </c>
      <c r="I524" s="2">
        <v>1292</v>
      </c>
      <c r="J524" s="2">
        <v>1347</v>
      </c>
      <c r="K524" s="2">
        <v>1877080</v>
      </c>
      <c r="L524" s="2">
        <v>1798930</v>
      </c>
      <c r="M524" s="2">
        <v>4074</v>
      </c>
      <c r="N524" s="2">
        <v>5297</v>
      </c>
      <c r="O524" s="2">
        <v>64</v>
      </c>
      <c r="P524" s="2">
        <v>65</v>
      </c>
      <c r="Q524" s="3">
        <f t="shared" si="303"/>
        <v>0</v>
      </c>
      <c r="R524" s="3">
        <f t="shared" si="304"/>
        <v>0</v>
      </c>
      <c r="S524" s="3">
        <f t="shared" si="305"/>
        <v>4.2569659442724506E-2</v>
      </c>
      <c r="T524" s="3">
        <f t="shared" si="306"/>
        <v>-4.1633814222089671E-2</v>
      </c>
      <c r="U524" s="3">
        <f t="shared" si="307"/>
        <v>0.30019636720667653</v>
      </c>
      <c r="V524" s="3">
        <f t="shared" si="308"/>
        <v>1.5625E-2</v>
      </c>
      <c r="W524" s="3">
        <f t="shared" si="309"/>
        <v>4.9535603715170282E-2</v>
      </c>
      <c r="X524" s="3">
        <f t="shared" si="310"/>
        <v>4.8255382331106163E-2</v>
      </c>
      <c r="Y524" s="4">
        <f t="shared" si="311"/>
        <v>-0.12802213840641188</v>
      </c>
      <c r="Z524" s="3">
        <f t="shared" si="295"/>
        <v>0.67447239086441169</v>
      </c>
      <c r="AA524" s="3">
        <f t="shared" si="296"/>
        <v>0.65697364524726087</v>
      </c>
      <c r="AB524" s="4">
        <f t="shared" si="297"/>
        <v>-1.7498745617150813</v>
      </c>
      <c r="AC524" s="30">
        <f t="shared" si="298"/>
        <v>13836</v>
      </c>
      <c r="AD524" s="30">
        <f t="shared" si="299"/>
        <v>13881</v>
      </c>
      <c r="AE524" s="30">
        <f t="shared" si="300"/>
        <v>9332</v>
      </c>
      <c r="AF524" s="30">
        <f t="shared" si="301"/>
        <v>11093</v>
      </c>
      <c r="AG524" s="30">
        <f t="shared" si="302"/>
        <v>3004</v>
      </c>
    </row>
    <row r="525" spans="3:33" x14ac:dyDescent="0.25">
      <c r="C525" t="s">
        <v>109</v>
      </c>
      <c r="D525">
        <v>12</v>
      </c>
      <c r="E525" s="2">
        <v>0</v>
      </c>
      <c r="F525" s="2">
        <v>0</v>
      </c>
      <c r="G525" s="2">
        <v>0</v>
      </c>
      <c r="H525" s="2">
        <v>0</v>
      </c>
      <c r="I525" s="2">
        <v>1027</v>
      </c>
      <c r="J525" s="2">
        <v>1111</v>
      </c>
      <c r="K525" s="2">
        <v>1491410</v>
      </c>
      <c r="L525" s="2">
        <v>1487640</v>
      </c>
      <c r="M525" s="2">
        <v>3004</v>
      </c>
      <c r="N525" s="2">
        <v>4133</v>
      </c>
      <c r="O525" s="2">
        <v>43</v>
      </c>
      <c r="P525" s="2">
        <v>53</v>
      </c>
      <c r="Q525" s="3">
        <f t="shared" si="303"/>
        <v>0</v>
      </c>
      <c r="R525" s="3">
        <f t="shared" si="304"/>
        <v>0</v>
      </c>
      <c r="S525" s="3">
        <f t="shared" si="305"/>
        <v>8.1791626095423453E-2</v>
      </c>
      <c r="T525" s="3">
        <f t="shared" si="306"/>
        <v>-2.5278092543298269E-3</v>
      </c>
      <c r="U525" s="3">
        <f t="shared" si="307"/>
        <v>0.37583222370173108</v>
      </c>
      <c r="V525" s="3">
        <f t="shared" si="308"/>
        <v>0.23255813953488369</v>
      </c>
      <c r="W525" s="3">
        <f t="shared" si="309"/>
        <v>4.1869522882181112E-2</v>
      </c>
      <c r="X525" s="3">
        <f t="shared" si="310"/>
        <v>4.7704770477047707E-2</v>
      </c>
      <c r="Y525" s="4">
        <f t="shared" si="311"/>
        <v>0.58352475948665949</v>
      </c>
      <c r="Z525" s="3">
        <f t="shared" si="295"/>
        <v>0.74869904596704251</v>
      </c>
      <c r="AA525" s="3">
        <f t="shared" si="296"/>
        <v>0.7227716908498667</v>
      </c>
      <c r="AB525" s="4">
        <f t="shared" si="297"/>
        <v>-2.592735511717581</v>
      </c>
      <c r="AC525" s="30">
        <f t="shared" si="298"/>
        <v>13836</v>
      </c>
      <c r="AD525" s="30">
        <f t="shared" si="299"/>
        <v>13881</v>
      </c>
      <c r="AE525" s="30">
        <f t="shared" si="300"/>
        <v>10359</v>
      </c>
      <c r="AF525" s="30">
        <f t="shared" si="301"/>
        <v>12204</v>
      </c>
      <c r="AG525" s="30">
        <f t="shared" si="302"/>
        <v>3004</v>
      </c>
    </row>
    <row r="526" spans="3:33" x14ac:dyDescent="0.25">
      <c r="C526" t="s">
        <v>110</v>
      </c>
      <c r="D526">
        <v>1</v>
      </c>
      <c r="E526" s="2">
        <v>0</v>
      </c>
      <c r="F526" s="2">
        <v>0</v>
      </c>
      <c r="G526" s="2">
        <v>0</v>
      </c>
      <c r="H526" s="2">
        <v>0</v>
      </c>
      <c r="I526" s="2">
        <v>0</v>
      </c>
      <c r="J526" s="2">
        <v>438</v>
      </c>
      <c r="K526" s="2">
        <v>0</v>
      </c>
      <c r="L526" s="2">
        <v>658220</v>
      </c>
      <c r="M526" s="2">
        <v>0</v>
      </c>
      <c r="N526" s="2">
        <v>1474</v>
      </c>
      <c r="O526" s="2">
        <v>0</v>
      </c>
      <c r="P526" s="2">
        <v>12</v>
      </c>
      <c r="Q526" s="3">
        <f t="shared" si="303"/>
        <v>0</v>
      </c>
      <c r="R526" s="3">
        <f t="shared" si="304"/>
        <v>0</v>
      </c>
      <c r="S526" s="3">
        <f t="shared" si="305"/>
        <v>0</v>
      </c>
      <c r="T526" s="3">
        <f t="shared" si="306"/>
        <v>0</v>
      </c>
      <c r="U526" s="3">
        <f t="shared" si="307"/>
        <v>0</v>
      </c>
      <c r="V526" s="3">
        <f t="shared" si="308"/>
        <v>0</v>
      </c>
      <c r="W526" s="3">
        <f t="shared" si="309"/>
        <v>0</v>
      </c>
      <c r="X526" s="3">
        <f t="shared" si="310"/>
        <v>2.7397260273972601E-2</v>
      </c>
      <c r="Y526" s="4">
        <f t="shared" si="311"/>
        <v>2.7397260273972601</v>
      </c>
      <c r="Z526" s="3">
        <f t="shared" si="295"/>
        <v>0</v>
      </c>
      <c r="AA526" s="3">
        <f t="shared" si="296"/>
        <v>0.22765072765072766</v>
      </c>
      <c r="AB526" s="4">
        <f t="shared" si="297"/>
        <v>22.765072765072766</v>
      </c>
      <c r="AC526" s="30">
        <f t="shared" si="298"/>
        <v>0</v>
      </c>
      <c r="AD526" s="30">
        <f t="shared" si="299"/>
        <v>0</v>
      </c>
      <c r="AE526" s="30">
        <f t="shared" si="300"/>
        <v>0</v>
      </c>
      <c r="AF526" s="30">
        <f t="shared" si="301"/>
        <v>438</v>
      </c>
      <c r="AG526" s="30">
        <f t="shared" si="302"/>
        <v>1924</v>
      </c>
    </row>
    <row r="527" spans="3:33" x14ac:dyDescent="0.25">
      <c r="C527" t="s">
        <v>110</v>
      </c>
      <c r="D527">
        <v>2</v>
      </c>
      <c r="E527" s="2">
        <v>1292</v>
      </c>
      <c r="F527" s="2">
        <v>1112</v>
      </c>
      <c r="G527" s="2">
        <v>762280</v>
      </c>
      <c r="H527" s="2">
        <v>544880</v>
      </c>
      <c r="I527" s="2">
        <v>246</v>
      </c>
      <c r="J527" s="2">
        <v>623</v>
      </c>
      <c r="K527" s="2">
        <v>356700</v>
      </c>
      <c r="L527" s="2">
        <v>860200</v>
      </c>
      <c r="M527" s="2">
        <v>1037</v>
      </c>
      <c r="N527" s="2">
        <v>1949</v>
      </c>
      <c r="O527" s="2">
        <v>9</v>
      </c>
      <c r="P527" s="2">
        <v>14</v>
      </c>
      <c r="Q527" s="3">
        <f t="shared" si="303"/>
        <v>-0.13931888544891646</v>
      </c>
      <c r="R527" s="3">
        <f t="shared" si="304"/>
        <v>-0.28519704045757466</v>
      </c>
      <c r="S527" s="3">
        <f t="shared" si="305"/>
        <v>1.5325203252032522</v>
      </c>
      <c r="T527" s="3">
        <f t="shared" si="306"/>
        <v>1.4115503223997758</v>
      </c>
      <c r="U527" s="3">
        <f t="shared" si="307"/>
        <v>0.87945998071359699</v>
      </c>
      <c r="V527" s="3">
        <f t="shared" si="308"/>
        <v>0.55555555555555558</v>
      </c>
      <c r="W527" s="3">
        <f t="shared" si="309"/>
        <v>3.6585365853658534E-2</v>
      </c>
      <c r="X527" s="3">
        <f t="shared" si="310"/>
        <v>2.247191011235955E-2</v>
      </c>
      <c r="Y527" s="4">
        <f t="shared" si="311"/>
        <v>-1.4113455741298984</v>
      </c>
      <c r="Z527" s="3">
        <f t="shared" si="295"/>
        <v>0.19040247678018576</v>
      </c>
      <c r="AA527" s="3">
        <f t="shared" si="296"/>
        <v>0.34947299077733862</v>
      </c>
      <c r="AB527" s="4">
        <f t="shared" si="297"/>
        <v>15.907051399715286</v>
      </c>
      <c r="AC527" s="30">
        <f t="shared" si="298"/>
        <v>1292</v>
      </c>
      <c r="AD527" s="30">
        <f t="shared" si="299"/>
        <v>1112</v>
      </c>
      <c r="AE527" s="30">
        <f t="shared" si="300"/>
        <v>246</v>
      </c>
      <c r="AF527" s="30">
        <f t="shared" si="301"/>
        <v>1061</v>
      </c>
      <c r="AG527" s="30">
        <f t="shared" si="302"/>
        <v>1924</v>
      </c>
    </row>
    <row r="528" spans="3:33" x14ac:dyDescent="0.25">
      <c r="C528" t="s">
        <v>110</v>
      </c>
      <c r="D528">
        <v>3</v>
      </c>
      <c r="E528" s="2">
        <v>1207</v>
      </c>
      <c r="F528" s="2">
        <v>3470</v>
      </c>
      <c r="G528" s="2">
        <v>772480</v>
      </c>
      <c r="H528" s="2">
        <v>2037440</v>
      </c>
      <c r="I528" s="2">
        <v>493</v>
      </c>
      <c r="J528" s="2">
        <v>1521</v>
      </c>
      <c r="K528" s="2">
        <v>753850</v>
      </c>
      <c r="L528" s="2">
        <v>2175080</v>
      </c>
      <c r="M528" s="2">
        <v>1736</v>
      </c>
      <c r="N528" s="2">
        <v>3853</v>
      </c>
      <c r="O528" s="2">
        <v>15</v>
      </c>
      <c r="P528" s="2">
        <v>45</v>
      </c>
      <c r="Q528" s="3">
        <f t="shared" si="303"/>
        <v>1.8748964374482187</v>
      </c>
      <c r="R528" s="3">
        <f t="shared" si="304"/>
        <v>1.6375310687655342</v>
      </c>
      <c r="S528" s="3">
        <f t="shared" si="305"/>
        <v>2.0851926977687625</v>
      </c>
      <c r="T528" s="3">
        <f t="shared" si="306"/>
        <v>1.8852954831863102</v>
      </c>
      <c r="U528" s="3">
        <f t="shared" si="307"/>
        <v>1.2194700460829493</v>
      </c>
      <c r="V528" s="3">
        <f t="shared" si="308"/>
        <v>2</v>
      </c>
      <c r="W528" s="3">
        <f t="shared" si="309"/>
        <v>3.0425963488843813E-2</v>
      </c>
      <c r="X528" s="3">
        <f t="shared" si="310"/>
        <v>2.9585798816568046E-2</v>
      </c>
      <c r="Y528" s="4">
        <f t="shared" si="311"/>
        <v>-8.4016467227576719E-2</v>
      </c>
      <c r="Z528" s="3">
        <f t="shared" si="295"/>
        <v>0.29571828731492594</v>
      </c>
      <c r="AA528" s="3">
        <f t="shared" si="296"/>
        <v>0.39686443283123268</v>
      </c>
      <c r="AB528" s="4">
        <f t="shared" si="297"/>
        <v>10.114614551630673</v>
      </c>
      <c r="AC528" s="30">
        <f t="shared" si="298"/>
        <v>2499</v>
      </c>
      <c r="AD528" s="30">
        <f t="shared" si="299"/>
        <v>4582</v>
      </c>
      <c r="AE528" s="30">
        <f t="shared" si="300"/>
        <v>739</v>
      </c>
      <c r="AF528" s="30">
        <f t="shared" si="301"/>
        <v>2582</v>
      </c>
      <c r="AG528" s="30">
        <f t="shared" si="302"/>
        <v>1924</v>
      </c>
    </row>
    <row r="529" spans="3:33" x14ac:dyDescent="0.25">
      <c r="C529" t="s">
        <v>110</v>
      </c>
      <c r="D529">
        <v>4</v>
      </c>
      <c r="E529" s="2">
        <v>5040</v>
      </c>
      <c r="F529" s="2">
        <v>3243</v>
      </c>
      <c r="G529" s="2">
        <v>2902900</v>
      </c>
      <c r="H529" s="2">
        <v>1760950</v>
      </c>
      <c r="I529" s="2">
        <v>1643</v>
      </c>
      <c r="J529" s="2">
        <v>2081</v>
      </c>
      <c r="K529" s="2">
        <v>2394020</v>
      </c>
      <c r="L529" s="2">
        <v>2885030</v>
      </c>
      <c r="M529" s="2">
        <v>5080</v>
      </c>
      <c r="N529" s="2">
        <v>4953</v>
      </c>
      <c r="O529" s="2">
        <v>53</v>
      </c>
      <c r="P529" s="2">
        <v>62</v>
      </c>
      <c r="Q529" s="3">
        <f t="shared" si="303"/>
        <v>-0.356547619047619</v>
      </c>
      <c r="R529" s="3">
        <f t="shared" si="304"/>
        <v>-0.39338247958937611</v>
      </c>
      <c r="S529" s="3">
        <f t="shared" si="305"/>
        <v>0.26658551430310418</v>
      </c>
      <c r="T529" s="3">
        <f t="shared" si="306"/>
        <v>0.20509853718849458</v>
      </c>
      <c r="U529" s="3">
        <f t="shared" si="307"/>
        <v>-2.5000000000000022E-2</v>
      </c>
      <c r="V529" s="3">
        <f t="shared" si="308"/>
        <v>0.16981132075471694</v>
      </c>
      <c r="W529" s="3">
        <f t="shared" si="309"/>
        <v>3.2258064516129031E-2</v>
      </c>
      <c r="X529" s="3">
        <f t="shared" si="310"/>
        <v>2.9793368572801536E-2</v>
      </c>
      <c r="Y529" s="4">
        <f t="shared" si="311"/>
        <v>-0.24646959433274954</v>
      </c>
      <c r="Z529" s="3">
        <f t="shared" si="295"/>
        <v>0.31595702347791482</v>
      </c>
      <c r="AA529" s="3">
        <f t="shared" si="296"/>
        <v>0.47830546722740797</v>
      </c>
      <c r="AB529" s="4">
        <f t="shared" si="297"/>
        <v>16.234844374949315</v>
      </c>
      <c r="AC529" s="30">
        <f t="shared" si="298"/>
        <v>7539</v>
      </c>
      <c r="AD529" s="30">
        <f t="shared" si="299"/>
        <v>7825</v>
      </c>
      <c r="AE529" s="30">
        <f t="shared" si="300"/>
        <v>2382</v>
      </c>
      <c r="AF529" s="30">
        <f t="shared" si="301"/>
        <v>4663</v>
      </c>
      <c r="AG529" s="30">
        <f t="shared" si="302"/>
        <v>1924</v>
      </c>
    </row>
    <row r="530" spans="3:33" x14ac:dyDescent="0.25">
      <c r="C530" t="s">
        <v>110</v>
      </c>
      <c r="D530">
        <v>5</v>
      </c>
      <c r="E530" s="2">
        <v>0</v>
      </c>
      <c r="F530" s="2">
        <v>0</v>
      </c>
      <c r="G530" s="2">
        <v>0</v>
      </c>
      <c r="H530" s="2">
        <v>0</v>
      </c>
      <c r="I530" s="2">
        <v>1388</v>
      </c>
      <c r="J530" s="2">
        <v>1597</v>
      </c>
      <c r="K530" s="2">
        <v>2028600</v>
      </c>
      <c r="L530" s="2">
        <v>2218690</v>
      </c>
      <c r="M530" s="2">
        <v>3653</v>
      </c>
      <c r="N530" s="2">
        <v>3312</v>
      </c>
      <c r="O530" s="2">
        <v>39</v>
      </c>
      <c r="P530" s="2">
        <v>44</v>
      </c>
      <c r="Q530" s="3">
        <f t="shared" si="303"/>
        <v>0</v>
      </c>
      <c r="R530" s="3">
        <f t="shared" si="304"/>
        <v>0</v>
      </c>
      <c r="S530" s="3">
        <f t="shared" si="305"/>
        <v>0.15057636887608061</v>
      </c>
      <c r="T530" s="3">
        <f t="shared" si="306"/>
        <v>9.3705018239179649E-2</v>
      </c>
      <c r="U530" s="3">
        <f t="shared" si="307"/>
        <v>-9.3347933205584432E-2</v>
      </c>
      <c r="V530" s="3">
        <f t="shared" si="308"/>
        <v>0.12820512820512819</v>
      </c>
      <c r="W530" s="3">
        <f t="shared" si="309"/>
        <v>2.8097982708933718E-2</v>
      </c>
      <c r="X530" s="3">
        <f t="shared" si="310"/>
        <v>2.7551659361302442E-2</v>
      </c>
      <c r="Y530" s="4">
        <f t="shared" si="311"/>
        <v>-5.463233476312758E-2</v>
      </c>
      <c r="Z530" s="3">
        <f t="shared" si="295"/>
        <v>0.50006632179334132</v>
      </c>
      <c r="AA530" s="3">
        <f t="shared" si="296"/>
        <v>0.64211714021950972</v>
      </c>
      <c r="AB530" s="4">
        <f t="shared" si="297"/>
        <v>14.20508184261684</v>
      </c>
      <c r="AC530" s="30">
        <f t="shared" si="298"/>
        <v>7539</v>
      </c>
      <c r="AD530" s="30">
        <f t="shared" si="299"/>
        <v>7825</v>
      </c>
      <c r="AE530" s="30">
        <f t="shared" si="300"/>
        <v>3770</v>
      </c>
      <c r="AF530" s="30">
        <f t="shared" si="301"/>
        <v>6260</v>
      </c>
      <c r="AG530" s="30">
        <f t="shared" si="302"/>
        <v>1924</v>
      </c>
    </row>
    <row r="531" spans="3:33" x14ac:dyDescent="0.25">
      <c r="C531" t="s">
        <v>110</v>
      </c>
      <c r="D531">
        <v>6</v>
      </c>
      <c r="E531" s="2">
        <v>0</v>
      </c>
      <c r="F531" s="2">
        <v>0</v>
      </c>
      <c r="G531" s="2">
        <v>0</v>
      </c>
      <c r="H531" s="2">
        <v>0</v>
      </c>
      <c r="I531" s="2">
        <v>1157</v>
      </c>
      <c r="J531" s="2">
        <v>1248</v>
      </c>
      <c r="K531" s="2">
        <v>1661920</v>
      </c>
      <c r="L531" s="2">
        <v>1727630</v>
      </c>
      <c r="M531" s="2">
        <v>2461</v>
      </c>
      <c r="N531" s="2">
        <v>2026</v>
      </c>
      <c r="O531" s="2">
        <v>35</v>
      </c>
      <c r="P531" s="2">
        <v>38</v>
      </c>
      <c r="Q531" s="3">
        <f t="shared" si="303"/>
        <v>0</v>
      </c>
      <c r="R531" s="3">
        <f t="shared" si="304"/>
        <v>0</v>
      </c>
      <c r="S531" s="3">
        <f t="shared" si="305"/>
        <v>7.8651685393258397E-2</v>
      </c>
      <c r="T531" s="3">
        <f t="shared" si="306"/>
        <v>3.9538605949744898E-2</v>
      </c>
      <c r="U531" s="3">
        <f t="shared" si="307"/>
        <v>-0.17675741568468106</v>
      </c>
      <c r="V531" s="3">
        <f t="shared" si="308"/>
        <v>8.5714285714285632E-2</v>
      </c>
      <c r="W531" s="3">
        <f t="shared" si="309"/>
        <v>3.025064822817632E-2</v>
      </c>
      <c r="X531" s="3">
        <f t="shared" si="310"/>
        <v>3.0448717948717948E-2</v>
      </c>
      <c r="Y531" s="4">
        <f t="shared" si="311"/>
        <v>1.9806972054162847E-2</v>
      </c>
      <c r="Z531" s="3">
        <f t="shared" si="295"/>
        <v>0.6535349515850909</v>
      </c>
      <c r="AA531" s="3">
        <f t="shared" si="296"/>
        <v>0.77013026977125854</v>
      </c>
      <c r="AB531" s="4">
        <f t="shared" si="297"/>
        <v>11.659531818616763</v>
      </c>
      <c r="AC531" s="30">
        <f t="shared" si="298"/>
        <v>7539</v>
      </c>
      <c r="AD531" s="30">
        <f t="shared" si="299"/>
        <v>7825</v>
      </c>
      <c r="AE531" s="30">
        <f t="shared" si="300"/>
        <v>4927</v>
      </c>
      <c r="AF531" s="30">
        <f t="shared" si="301"/>
        <v>7508</v>
      </c>
      <c r="AG531" s="30">
        <f t="shared" si="302"/>
        <v>1924</v>
      </c>
    </row>
    <row r="532" spans="3:33" x14ac:dyDescent="0.25">
      <c r="C532" t="s">
        <v>110</v>
      </c>
      <c r="D532">
        <v>7</v>
      </c>
      <c r="E532" s="2">
        <v>0</v>
      </c>
      <c r="F532" s="2">
        <v>0</v>
      </c>
      <c r="G532" s="2">
        <v>0</v>
      </c>
      <c r="H532" s="2">
        <v>0</v>
      </c>
      <c r="I532" s="2">
        <v>781</v>
      </c>
      <c r="J532" s="2">
        <v>784</v>
      </c>
      <c r="K532" s="2">
        <v>1136590</v>
      </c>
      <c r="L532" s="2">
        <v>1084590</v>
      </c>
      <c r="M532" s="2">
        <v>1655</v>
      </c>
      <c r="N532" s="2">
        <v>1216</v>
      </c>
      <c r="O532" s="2">
        <v>25</v>
      </c>
      <c r="P532" s="2">
        <v>26</v>
      </c>
      <c r="Q532" s="3">
        <f t="shared" si="303"/>
        <v>0</v>
      </c>
      <c r="R532" s="3">
        <f t="shared" si="304"/>
        <v>0</v>
      </c>
      <c r="S532" s="3">
        <f t="shared" si="305"/>
        <v>3.8412291933418441E-3</v>
      </c>
      <c r="T532" s="3">
        <f t="shared" si="306"/>
        <v>-4.5750886423424508E-2</v>
      </c>
      <c r="U532" s="3">
        <f t="shared" si="307"/>
        <v>-0.26525679758308152</v>
      </c>
      <c r="V532" s="3">
        <f t="shared" si="308"/>
        <v>4.0000000000000036E-2</v>
      </c>
      <c r="W532" s="3">
        <f t="shared" si="309"/>
        <v>3.2010243277848911E-2</v>
      </c>
      <c r="X532" s="3">
        <f t="shared" si="310"/>
        <v>3.3163265306122451E-2</v>
      </c>
      <c r="Y532" s="4">
        <f t="shared" si="311"/>
        <v>0.11530220282735398</v>
      </c>
      <c r="Z532" s="3">
        <f t="shared" si="295"/>
        <v>0.7571295927841889</v>
      </c>
      <c r="AA532" s="3">
        <f t="shared" si="296"/>
        <v>0.8505487742332547</v>
      </c>
      <c r="AB532" s="4">
        <f t="shared" si="297"/>
        <v>9.3419181449065807</v>
      </c>
      <c r="AC532" s="30">
        <f t="shared" si="298"/>
        <v>7539</v>
      </c>
      <c r="AD532" s="30">
        <f t="shared" si="299"/>
        <v>7825</v>
      </c>
      <c r="AE532" s="30">
        <f t="shared" si="300"/>
        <v>5708</v>
      </c>
      <c r="AF532" s="30">
        <f t="shared" si="301"/>
        <v>8292</v>
      </c>
      <c r="AG532" s="30">
        <f t="shared" si="302"/>
        <v>1924</v>
      </c>
    </row>
    <row r="533" spans="3:33" x14ac:dyDescent="0.25">
      <c r="C533" t="s">
        <v>110</v>
      </c>
      <c r="D533">
        <v>8</v>
      </c>
      <c r="E533" s="2">
        <v>3444</v>
      </c>
      <c r="F533" s="2">
        <v>5596</v>
      </c>
      <c r="G533" s="2">
        <v>2123340</v>
      </c>
      <c r="H533" s="2">
        <v>3185450</v>
      </c>
      <c r="I533" s="2">
        <v>1181</v>
      </c>
      <c r="J533" s="2">
        <v>1819</v>
      </c>
      <c r="K533" s="2">
        <v>1790030</v>
      </c>
      <c r="L533" s="2">
        <v>2569750</v>
      </c>
      <c r="M533" s="2">
        <v>3882</v>
      </c>
      <c r="N533" s="2">
        <v>4935</v>
      </c>
      <c r="O533" s="2">
        <v>36</v>
      </c>
      <c r="P533" s="2">
        <v>58</v>
      </c>
      <c r="Q533" s="3">
        <f t="shared" si="303"/>
        <v>0.62485481997677117</v>
      </c>
      <c r="R533" s="3">
        <f t="shared" si="304"/>
        <v>0.50020722069946411</v>
      </c>
      <c r="S533" s="3">
        <f t="shared" si="305"/>
        <v>0.54022015241320909</v>
      </c>
      <c r="T533" s="3">
        <f t="shared" si="306"/>
        <v>0.43559046496427434</v>
      </c>
      <c r="U533" s="3">
        <f t="shared" si="307"/>
        <v>0.27125193199381759</v>
      </c>
      <c r="V533" s="3">
        <f t="shared" si="308"/>
        <v>0.61111111111111116</v>
      </c>
      <c r="W533" s="3">
        <f t="shared" si="309"/>
        <v>3.0482641828958511E-2</v>
      </c>
      <c r="X533" s="3">
        <f t="shared" si="310"/>
        <v>3.1885651456844417E-2</v>
      </c>
      <c r="Y533" s="4">
        <f t="shared" si="311"/>
        <v>0.14030096278859067</v>
      </c>
      <c r="Z533" s="3">
        <f t="shared" si="295"/>
        <v>0.62724210142948189</v>
      </c>
      <c r="AA533" s="3">
        <f t="shared" si="296"/>
        <v>0.65891169762137503</v>
      </c>
      <c r="AB533" s="4">
        <f t="shared" si="297"/>
        <v>3.1669596191893135</v>
      </c>
      <c r="AC533" s="30">
        <f t="shared" si="298"/>
        <v>10983</v>
      </c>
      <c r="AD533" s="30">
        <f t="shared" si="299"/>
        <v>13421</v>
      </c>
      <c r="AE533" s="30">
        <f t="shared" si="300"/>
        <v>6889</v>
      </c>
      <c r="AF533" s="30">
        <f t="shared" si="301"/>
        <v>10111</v>
      </c>
      <c r="AG533" s="30">
        <f t="shared" si="302"/>
        <v>1924</v>
      </c>
    </row>
    <row r="534" spans="3:33" x14ac:dyDescent="0.25">
      <c r="C534" t="s">
        <v>110</v>
      </c>
      <c r="D534">
        <v>9</v>
      </c>
      <c r="E534" s="2">
        <v>3242</v>
      </c>
      <c r="F534" s="2">
        <v>2046</v>
      </c>
      <c r="G534" s="2">
        <v>1816700</v>
      </c>
      <c r="H534" s="2">
        <v>1135360</v>
      </c>
      <c r="I534" s="2">
        <v>1869</v>
      </c>
      <c r="J534" s="2">
        <v>2064</v>
      </c>
      <c r="K534" s="2">
        <v>2700040</v>
      </c>
      <c r="L534" s="2">
        <v>2902290</v>
      </c>
      <c r="M534" s="2">
        <v>5201</v>
      </c>
      <c r="N534" s="2">
        <v>4854</v>
      </c>
      <c r="O534" s="2">
        <v>54</v>
      </c>
      <c r="P534" s="2">
        <v>63</v>
      </c>
      <c r="Q534" s="3">
        <f t="shared" si="303"/>
        <v>-0.36890808143121534</v>
      </c>
      <c r="R534" s="3">
        <f t="shared" si="304"/>
        <v>-0.37504265976771067</v>
      </c>
      <c r="S534" s="3">
        <f t="shared" si="305"/>
        <v>0.1043338683788122</v>
      </c>
      <c r="T534" s="3">
        <f t="shared" si="306"/>
        <v>7.4906297684478762E-2</v>
      </c>
      <c r="U534" s="3">
        <f t="shared" si="307"/>
        <v>-6.6717938857911885E-2</v>
      </c>
      <c r="V534" s="3">
        <f t="shared" si="308"/>
        <v>0.16666666666666674</v>
      </c>
      <c r="W534" s="3">
        <f t="shared" si="309"/>
        <v>2.8892455858747994E-2</v>
      </c>
      <c r="X534" s="3">
        <f t="shared" si="310"/>
        <v>3.0523255813953487E-2</v>
      </c>
      <c r="Y534" s="4">
        <f t="shared" si="311"/>
        <v>0.16307999552054933</v>
      </c>
      <c r="Z534" s="3">
        <f t="shared" ref="Z534:Z565" si="312">IFERROR(AE534/AC534,0)</f>
        <v>0.61567662565905101</v>
      </c>
      <c r="AA534" s="3">
        <f t="shared" ref="AA534:AA565" si="313">IFERROR(AF534/($AG534+AD534),0)</f>
        <v>0.70007475130814789</v>
      </c>
      <c r="AB534" s="4">
        <f t="shared" ref="AB534:AB565" si="314">IFERROR((AA534-Z534)*100,0)</f>
        <v>8.4398125649096869</v>
      </c>
      <c r="AC534" s="30">
        <f t="shared" ref="AC534:AC565" si="315">SUMIFS(E$502:E$645,$C$502:$C$645,$C534,$D$502:$D$645,"&lt;="&amp;$D534)</f>
        <v>14225</v>
      </c>
      <c r="AD534" s="30">
        <f t="shared" ref="AD534:AD565" si="316">SUMIFS(F$502:F$645,$C$502:$C$645,$C534,$D$502:$D$645,"&lt;="&amp;$D534)</f>
        <v>15467</v>
      </c>
      <c r="AE534" s="30">
        <f t="shared" ref="AE534:AE565" si="317">SUMIFS(I$502:I$645,$C$502:$C$645,$C534,$D$502:$D$645,"&lt;="&amp;$D534)</f>
        <v>8758</v>
      </c>
      <c r="AF534" s="30">
        <f t="shared" ref="AF534:AF565" si="318">SUMIFS(J$502:J$645,$C$502:$C$645,$C534,$D$502:$D$645,"&lt;="&amp;$D534)</f>
        <v>12175</v>
      </c>
      <c r="AG534" s="30">
        <f t="shared" ref="AG534:AG565" si="319">SUMIFS(M$502:M$645,$C$502:$C$645,$C534,$D$502:$D$645,12)</f>
        <v>1924</v>
      </c>
    </row>
    <row r="535" spans="3:33" x14ac:dyDescent="0.25">
      <c r="C535" t="s">
        <v>110</v>
      </c>
      <c r="D535">
        <v>10</v>
      </c>
      <c r="E535" s="2">
        <v>1064</v>
      </c>
      <c r="F535" s="2">
        <v>3554</v>
      </c>
      <c r="G535" s="2">
        <v>755440</v>
      </c>
      <c r="H535" s="2">
        <v>2126020</v>
      </c>
      <c r="I535" s="2">
        <v>1610</v>
      </c>
      <c r="J535" s="2">
        <v>2757</v>
      </c>
      <c r="K535" s="2">
        <v>2432340</v>
      </c>
      <c r="L535" s="2">
        <v>3966040</v>
      </c>
      <c r="M535" s="2">
        <v>4602</v>
      </c>
      <c r="N535" s="2">
        <v>5578</v>
      </c>
      <c r="O535" s="2">
        <v>53</v>
      </c>
      <c r="P535" s="2">
        <v>73</v>
      </c>
      <c r="Q535" s="3">
        <f t="shared" si="303"/>
        <v>2.3402255639097747</v>
      </c>
      <c r="R535" s="3">
        <f t="shared" si="304"/>
        <v>1.8142804193582549</v>
      </c>
      <c r="S535" s="3">
        <f t="shared" si="305"/>
        <v>0.71242236024844718</v>
      </c>
      <c r="T535" s="3">
        <f t="shared" si="306"/>
        <v>0.63054507182384034</v>
      </c>
      <c r="U535" s="3">
        <f t="shared" si="307"/>
        <v>0.21208170360712741</v>
      </c>
      <c r="V535" s="3">
        <f t="shared" si="308"/>
        <v>0.37735849056603765</v>
      </c>
      <c r="W535" s="3">
        <f t="shared" si="309"/>
        <v>3.2919254658385091E-2</v>
      </c>
      <c r="X535" s="3">
        <f t="shared" si="310"/>
        <v>2.6478055857816468E-2</v>
      </c>
      <c r="Y535" s="4">
        <f t="shared" si="311"/>
        <v>-0.64411988005686238</v>
      </c>
      <c r="Z535" s="3">
        <f t="shared" si="312"/>
        <v>0.67813460657989399</v>
      </c>
      <c r="AA535" s="3">
        <f t="shared" si="313"/>
        <v>0.7129147767963715</v>
      </c>
      <c r="AB535" s="4">
        <f t="shared" si="314"/>
        <v>3.4780170216477502</v>
      </c>
      <c r="AC535" s="30">
        <f t="shared" si="315"/>
        <v>15289</v>
      </c>
      <c r="AD535" s="30">
        <f t="shared" si="316"/>
        <v>19021</v>
      </c>
      <c r="AE535" s="30">
        <f t="shared" si="317"/>
        <v>10368</v>
      </c>
      <c r="AF535" s="30">
        <f t="shared" si="318"/>
        <v>14932</v>
      </c>
      <c r="AG535" s="30">
        <f t="shared" si="319"/>
        <v>1924</v>
      </c>
    </row>
    <row r="536" spans="3:33" x14ac:dyDescent="0.25">
      <c r="C536" t="s">
        <v>110</v>
      </c>
      <c r="D536">
        <v>11</v>
      </c>
      <c r="E536" s="2">
        <v>0</v>
      </c>
      <c r="F536" s="2">
        <v>0</v>
      </c>
      <c r="G536" s="2">
        <v>0</v>
      </c>
      <c r="H536" s="2">
        <v>0</v>
      </c>
      <c r="I536" s="2">
        <v>1495</v>
      </c>
      <c r="J536" s="2">
        <v>2247</v>
      </c>
      <c r="K536" s="2">
        <v>2261260</v>
      </c>
      <c r="L536" s="2">
        <v>3237600</v>
      </c>
      <c r="M536" s="2">
        <v>3060</v>
      </c>
      <c r="N536" s="2">
        <v>3263</v>
      </c>
      <c r="O536" s="2">
        <v>47</v>
      </c>
      <c r="P536" s="2">
        <v>68</v>
      </c>
      <c r="Q536" s="3">
        <f t="shared" si="303"/>
        <v>0</v>
      </c>
      <c r="R536" s="3">
        <f t="shared" si="304"/>
        <v>0</v>
      </c>
      <c r="S536" s="3">
        <f t="shared" si="305"/>
        <v>0.50301003344481598</v>
      </c>
      <c r="T536" s="3">
        <f t="shared" si="306"/>
        <v>0.43176812927306019</v>
      </c>
      <c r="U536" s="3">
        <f t="shared" si="307"/>
        <v>6.6339869281045738E-2</v>
      </c>
      <c r="V536" s="3">
        <f t="shared" si="308"/>
        <v>0.44680851063829796</v>
      </c>
      <c r="W536" s="3">
        <f t="shared" si="309"/>
        <v>3.1438127090301006E-2</v>
      </c>
      <c r="X536" s="3">
        <f t="shared" si="310"/>
        <v>3.0262572318647086E-2</v>
      </c>
      <c r="Y536" s="4">
        <f t="shared" si="311"/>
        <v>-0.11755547716539201</v>
      </c>
      <c r="Z536" s="3">
        <f t="shared" si="312"/>
        <v>0.77591732618222253</v>
      </c>
      <c r="AA536" s="3">
        <f t="shared" si="313"/>
        <v>0.8201957507758415</v>
      </c>
      <c r="AB536" s="4">
        <f t="shared" si="314"/>
        <v>4.427842459361897</v>
      </c>
      <c r="AC536" s="30">
        <f t="shared" si="315"/>
        <v>15289</v>
      </c>
      <c r="AD536" s="30">
        <f t="shared" si="316"/>
        <v>19021</v>
      </c>
      <c r="AE536" s="30">
        <f t="shared" si="317"/>
        <v>11863</v>
      </c>
      <c r="AF536" s="30">
        <f t="shared" si="318"/>
        <v>17179</v>
      </c>
      <c r="AG536" s="30">
        <f t="shared" si="319"/>
        <v>1924</v>
      </c>
    </row>
    <row r="537" spans="3:33" x14ac:dyDescent="0.25">
      <c r="C537" t="s">
        <v>110</v>
      </c>
      <c r="D537">
        <v>12</v>
      </c>
      <c r="E537" s="2">
        <v>0</v>
      </c>
      <c r="F537" s="2">
        <v>0</v>
      </c>
      <c r="G537" s="2">
        <v>0</v>
      </c>
      <c r="H537" s="2">
        <v>0</v>
      </c>
      <c r="I537" s="2">
        <v>1099</v>
      </c>
      <c r="J537" s="2">
        <v>1521</v>
      </c>
      <c r="K537" s="2">
        <v>1650590</v>
      </c>
      <c r="L537" s="2">
        <v>2179100</v>
      </c>
      <c r="M537" s="2">
        <v>1924</v>
      </c>
      <c r="N537" s="2">
        <v>1694</v>
      </c>
      <c r="O537" s="2">
        <v>37</v>
      </c>
      <c r="P537" s="2">
        <v>48</v>
      </c>
      <c r="Q537" s="3">
        <f t="shared" si="303"/>
        <v>0</v>
      </c>
      <c r="R537" s="3">
        <f t="shared" si="304"/>
        <v>0</v>
      </c>
      <c r="S537" s="3">
        <f t="shared" si="305"/>
        <v>0.38398544131028212</v>
      </c>
      <c r="T537" s="3">
        <f t="shared" si="306"/>
        <v>0.3201945970834672</v>
      </c>
      <c r="U537" s="3">
        <f t="shared" si="307"/>
        <v>-0.11954261954261958</v>
      </c>
      <c r="V537" s="3">
        <f t="shared" si="308"/>
        <v>0.29729729729729737</v>
      </c>
      <c r="W537" s="3">
        <f t="shared" si="309"/>
        <v>3.3666969972702458E-2</v>
      </c>
      <c r="X537" s="3">
        <f t="shared" si="310"/>
        <v>3.1558185404339252E-2</v>
      </c>
      <c r="Y537" s="4">
        <f t="shared" si="311"/>
        <v>-0.21087845683632062</v>
      </c>
      <c r="Z537" s="3">
        <f t="shared" si="312"/>
        <v>0.84779907122768006</v>
      </c>
      <c r="AA537" s="3">
        <f t="shared" si="313"/>
        <v>0.89281451420386726</v>
      </c>
      <c r="AB537" s="4">
        <f t="shared" si="314"/>
        <v>4.5015442976187199</v>
      </c>
      <c r="AC537" s="30">
        <f t="shared" si="315"/>
        <v>15289</v>
      </c>
      <c r="AD537" s="30">
        <f t="shared" si="316"/>
        <v>19021</v>
      </c>
      <c r="AE537" s="30">
        <f t="shared" si="317"/>
        <v>12962</v>
      </c>
      <c r="AF537" s="30">
        <f t="shared" si="318"/>
        <v>18700</v>
      </c>
      <c r="AG537" s="30">
        <f t="shared" si="319"/>
        <v>1924</v>
      </c>
    </row>
    <row r="538" spans="3:33" x14ac:dyDescent="0.25">
      <c r="C538" t="s">
        <v>111</v>
      </c>
      <c r="D538">
        <v>1</v>
      </c>
      <c r="E538" s="2">
        <v>0</v>
      </c>
      <c r="F538" s="2">
        <v>0</v>
      </c>
      <c r="G538" s="2">
        <v>0</v>
      </c>
      <c r="H538" s="2">
        <v>0</v>
      </c>
      <c r="I538" s="2">
        <v>0</v>
      </c>
      <c r="J538" s="2">
        <v>541</v>
      </c>
      <c r="K538" s="2">
        <v>0</v>
      </c>
      <c r="L538" s="2">
        <v>755970</v>
      </c>
      <c r="M538" s="2">
        <v>0</v>
      </c>
      <c r="N538" s="2">
        <v>3413</v>
      </c>
      <c r="O538" s="2">
        <v>0</v>
      </c>
      <c r="P538" s="2">
        <v>64</v>
      </c>
      <c r="Q538" s="3">
        <f t="shared" si="303"/>
        <v>0</v>
      </c>
      <c r="R538" s="3">
        <f t="shared" si="304"/>
        <v>0</v>
      </c>
      <c r="S538" s="3">
        <f t="shared" si="305"/>
        <v>0</v>
      </c>
      <c r="T538" s="3">
        <f t="shared" si="306"/>
        <v>0</v>
      </c>
      <c r="U538" s="3">
        <f t="shared" si="307"/>
        <v>0</v>
      </c>
      <c r="V538" s="3">
        <f t="shared" si="308"/>
        <v>0</v>
      </c>
      <c r="W538" s="3">
        <f t="shared" si="309"/>
        <v>0</v>
      </c>
      <c r="X538" s="3">
        <f t="shared" si="310"/>
        <v>0.11829944547134935</v>
      </c>
      <c r="Y538" s="4">
        <f t="shared" si="311"/>
        <v>11.829944547134936</v>
      </c>
      <c r="Z538">
        <f t="shared" si="312"/>
        <v>0</v>
      </c>
      <c r="AA538">
        <f t="shared" si="313"/>
        <v>0.13464410154305625</v>
      </c>
      <c r="AB538" s="4">
        <f t="shared" si="314"/>
        <v>13.464410154305625</v>
      </c>
      <c r="AC538">
        <f t="shared" si="315"/>
        <v>0</v>
      </c>
      <c r="AD538">
        <f t="shared" si="316"/>
        <v>0</v>
      </c>
      <c r="AE538">
        <f t="shared" si="317"/>
        <v>0</v>
      </c>
      <c r="AF538">
        <f t="shared" si="318"/>
        <v>541</v>
      </c>
      <c r="AG538">
        <f t="shared" si="319"/>
        <v>4018</v>
      </c>
    </row>
    <row r="539" spans="3:33" x14ac:dyDescent="0.25">
      <c r="C539" t="s">
        <v>111</v>
      </c>
      <c r="D539">
        <v>2</v>
      </c>
      <c r="E539" s="2">
        <v>2121</v>
      </c>
      <c r="F539" s="2">
        <v>3039</v>
      </c>
      <c r="G539" s="2">
        <v>1218450</v>
      </c>
      <c r="H539" s="2">
        <v>1836670</v>
      </c>
      <c r="I539" s="2">
        <v>437</v>
      </c>
      <c r="J539" s="2">
        <v>859</v>
      </c>
      <c r="K539" s="2">
        <v>614290</v>
      </c>
      <c r="L539" s="2">
        <v>1244280</v>
      </c>
      <c r="M539" s="2">
        <v>1633</v>
      </c>
      <c r="N539" s="2">
        <v>5475</v>
      </c>
      <c r="O539" s="2">
        <v>51</v>
      </c>
      <c r="P539" s="2">
        <v>118</v>
      </c>
      <c r="Q539" s="3">
        <f t="shared" si="303"/>
        <v>0.43281471004243288</v>
      </c>
      <c r="R539" s="3">
        <f t="shared" si="304"/>
        <v>0.50738233000943822</v>
      </c>
      <c r="S539" s="3">
        <f t="shared" si="305"/>
        <v>0.96567505720823799</v>
      </c>
      <c r="T539" s="3">
        <f t="shared" si="306"/>
        <v>1.0255579612235262</v>
      </c>
      <c r="U539" s="3">
        <f t="shared" si="307"/>
        <v>2.3527250459277402</v>
      </c>
      <c r="V539" s="3">
        <f t="shared" si="308"/>
        <v>1.3137254901960786</v>
      </c>
      <c r="W539" s="3">
        <f t="shared" si="309"/>
        <v>0.11670480549199085</v>
      </c>
      <c r="X539" s="3">
        <f t="shared" si="310"/>
        <v>0.13736903376018628</v>
      </c>
      <c r="Y539" s="4">
        <f t="shared" si="311"/>
        <v>2.0664228268195433</v>
      </c>
      <c r="Z539">
        <f t="shared" si="312"/>
        <v>0.20603488920320603</v>
      </c>
      <c r="AA539">
        <f t="shared" si="313"/>
        <v>0.19838458268386</v>
      </c>
      <c r="AB539" s="4">
        <f t="shared" si="314"/>
        <v>-0.7650306519346034</v>
      </c>
      <c r="AC539">
        <f t="shared" si="315"/>
        <v>2121</v>
      </c>
      <c r="AD539">
        <f t="shared" si="316"/>
        <v>3039</v>
      </c>
      <c r="AE539">
        <f t="shared" si="317"/>
        <v>437</v>
      </c>
      <c r="AF539">
        <f t="shared" si="318"/>
        <v>1400</v>
      </c>
      <c r="AG539">
        <f t="shared" si="319"/>
        <v>4018</v>
      </c>
    </row>
    <row r="540" spans="3:33" x14ac:dyDescent="0.25">
      <c r="C540" t="s">
        <v>111</v>
      </c>
      <c r="D540">
        <v>3</v>
      </c>
      <c r="E540" s="2">
        <v>4258</v>
      </c>
      <c r="F540" s="2">
        <v>4482</v>
      </c>
      <c r="G540" s="2">
        <v>2627690</v>
      </c>
      <c r="H540" s="2">
        <v>2471370</v>
      </c>
      <c r="I540" s="2">
        <v>1441</v>
      </c>
      <c r="J540" s="2">
        <v>1478</v>
      </c>
      <c r="K540" s="2">
        <v>2157640</v>
      </c>
      <c r="L540" s="2">
        <v>2096260</v>
      </c>
      <c r="M540" s="2">
        <v>4290</v>
      </c>
      <c r="N540" s="2">
        <v>8315</v>
      </c>
      <c r="O540" s="2">
        <v>160</v>
      </c>
      <c r="P540" s="2">
        <v>164</v>
      </c>
      <c r="Q540" s="3">
        <f t="shared" si="303"/>
        <v>5.2606857679661889E-2</v>
      </c>
      <c r="R540" s="3">
        <f t="shared" si="304"/>
        <v>-5.9489513603202759E-2</v>
      </c>
      <c r="S540" s="3">
        <f t="shared" si="305"/>
        <v>2.5676613462872977E-2</v>
      </c>
      <c r="T540" s="3">
        <f t="shared" si="306"/>
        <v>-2.8447748465916467E-2</v>
      </c>
      <c r="U540" s="3">
        <f t="shared" si="307"/>
        <v>0.93822843822843827</v>
      </c>
      <c r="V540" s="3">
        <f t="shared" si="308"/>
        <v>2.4999999999999911E-2</v>
      </c>
      <c r="W540" s="3">
        <f t="shared" si="309"/>
        <v>0.11103400416377515</v>
      </c>
      <c r="X540" s="3">
        <f t="shared" si="310"/>
        <v>0.11096075778078485</v>
      </c>
      <c r="Y540" s="4">
        <f t="shared" si="311"/>
        <v>-7.324638299030517E-3</v>
      </c>
      <c r="Z540">
        <f t="shared" si="312"/>
        <v>0.29440351152218214</v>
      </c>
      <c r="AA540">
        <f t="shared" si="313"/>
        <v>0.24941502729872606</v>
      </c>
      <c r="AB540" s="4">
        <f t="shared" si="314"/>
        <v>-4.498848422345608</v>
      </c>
      <c r="AC540">
        <f t="shared" si="315"/>
        <v>6379</v>
      </c>
      <c r="AD540">
        <f t="shared" si="316"/>
        <v>7521</v>
      </c>
      <c r="AE540">
        <f t="shared" si="317"/>
        <v>1878</v>
      </c>
      <c r="AF540">
        <f t="shared" si="318"/>
        <v>2878</v>
      </c>
      <c r="AG540">
        <f t="shared" si="319"/>
        <v>4018</v>
      </c>
    </row>
    <row r="541" spans="3:33" x14ac:dyDescent="0.25">
      <c r="C541" t="s">
        <v>111</v>
      </c>
      <c r="D541">
        <v>4</v>
      </c>
      <c r="E541" s="2">
        <v>1336</v>
      </c>
      <c r="F541" s="2">
        <v>773</v>
      </c>
      <c r="G541" s="2">
        <v>828320</v>
      </c>
      <c r="H541" s="2">
        <v>371040</v>
      </c>
      <c r="I541" s="2">
        <v>1361</v>
      </c>
      <c r="J541" s="2">
        <v>1356</v>
      </c>
      <c r="K541" s="2">
        <v>2059190</v>
      </c>
      <c r="L541" s="2">
        <v>1892170</v>
      </c>
      <c r="M541" s="2">
        <v>4099</v>
      </c>
      <c r="N541" s="2">
        <v>7531</v>
      </c>
      <c r="O541" s="2">
        <v>166</v>
      </c>
      <c r="P541" s="2">
        <v>201</v>
      </c>
      <c r="Q541" s="3">
        <f t="shared" si="303"/>
        <v>-0.42140718562874246</v>
      </c>
      <c r="R541" s="3">
        <f t="shared" si="304"/>
        <v>-0.55205717597063941</v>
      </c>
      <c r="S541" s="3">
        <f t="shared" si="305"/>
        <v>-3.6737692872887973E-3</v>
      </c>
      <c r="T541" s="3">
        <f t="shared" si="306"/>
        <v>-8.1109562497875376E-2</v>
      </c>
      <c r="U541" s="3">
        <f t="shared" si="307"/>
        <v>0.83727738472798241</v>
      </c>
      <c r="V541" s="3">
        <f t="shared" si="308"/>
        <v>0.21084337349397586</v>
      </c>
      <c r="W541" s="3">
        <f t="shared" si="309"/>
        <v>0.12196914033798678</v>
      </c>
      <c r="X541" s="3">
        <f t="shared" si="310"/>
        <v>0.14823008849557523</v>
      </c>
      <c r="Y541" s="4">
        <f t="shared" si="311"/>
        <v>2.6260948157588446</v>
      </c>
      <c r="Z541">
        <f t="shared" si="312"/>
        <v>0.41983149708360334</v>
      </c>
      <c r="AA541">
        <f t="shared" si="313"/>
        <v>0.3438921377517869</v>
      </c>
      <c r="AB541" s="4">
        <f t="shared" si="314"/>
        <v>-7.5939359331816449</v>
      </c>
      <c r="AC541">
        <f t="shared" si="315"/>
        <v>7715</v>
      </c>
      <c r="AD541">
        <f t="shared" si="316"/>
        <v>8294</v>
      </c>
      <c r="AE541">
        <f t="shared" si="317"/>
        <v>3239</v>
      </c>
      <c r="AF541">
        <f t="shared" si="318"/>
        <v>4234</v>
      </c>
      <c r="AG541">
        <f t="shared" si="319"/>
        <v>4018</v>
      </c>
    </row>
    <row r="542" spans="3:33" x14ac:dyDescent="0.25">
      <c r="C542" t="s">
        <v>111</v>
      </c>
      <c r="D542">
        <v>5</v>
      </c>
      <c r="E542" s="2">
        <v>0</v>
      </c>
      <c r="F542" s="2">
        <v>0</v>
      </c>
      <c r="G542" s="2">
        <v>0</v>
      </c>
      <c r="H542" s="2">
        <v>0</v>
      </c>
      <c r="I542" s="2">
        <v>986</v>
      </c>
      <c r="J542" s="2">
        <v>1134</v>
      </c>
      <c r="K542" s="2">
        <v>1492300</v>
      </c>
      <c r="L542" s="2">
        <v>1564910</v>
      </c>
      <c r="M542" s="2">
        <v>2994</v>
      </c>
      <c r="N542" s="2">
        <v>6252</v>
      </c>
      <c r="O542" s="2">
        <v>119</v>
      </c>
      <c r="P542" s="2">
        <v>145</v>
      </c>
      <c r="Q542" s="3">
        <f t="shared" si="303"/>
        <v>0</v>
      </c>
      <c r="R542" s="3">
        <f t="shared" si="304"/>
        <v>0</v>
      </c>
      <c r="S542" s="3">
        <f t="shared" si="305"/>
        <v>0.15010141987829617</v>
      </c>
      <c r="T542" s="3">
        <f t="shared" si="306"/>
        <v>4.865643637338346E-2</v>
      </c>
      <c r="U542" s="3">
        <f t="shared" si="307"/>
        <v>1.0881763527054109</v>
      </c>
      <c r="V542" s="3">
        <f t="shared" si="308"/>
        <v>0.21848739495798308</v>
      </c>
      <c r="W542" s="3">
        <f t="shared" si="309"/>
        <v>0.1206896551724138</v>
      </c>
      <c r="X542" s="3">
        <f t="shared" si="310"/>
        <v>0.12786596119929453</v>
      </c>
      <c r="Y542" s="4">
        <f t="shared" si="311"/>
        <v>0.71763060268807277</v>
      </c>
      <c r="Z542">
        <f t="shared" si="312"/>
        <v>0.54763447828904732</v>
      </c>
      <c r="AA542">
        <f t="shared" si="313"/>
        <v>0.43599740090968159</v>
      </c>
      <c r="AB542" s="4">
        <f t="shared" si="314"/>
        <v>-11.163707737936573</v>
      </c>
      <c r="AC542">
        <f t="shared" si="315"/>
        <v>7715</v>
      </c>
      <c r="AD542">
        <f t="shared" si="316"/>
        <v>8294</v>
      </c>
      <c r="AE542">
        <f t="shared" si="317"/>
        <v>4225</v>
      </c>
      <c r="AF542">
        <f t="shared" si="318"/>
        <v>5368</v>
      </c>
      <c r="AG542">
        <f t="shared" si="319"/>
        <v>4018</v>
      </c>
    </row>
    <row r="543" spans="3:33" x14ac:dyDescent="0.25">
      <c r="C543" t="s">
        <v>111</v>
      </c>
      <c r="D543">
        <v>6</v>
      </c>
      <c r="E543" s="2">
        <v>0</v>
      </c>
      <c r="F543" s="2">
        <v>0</v>
      </c>
      <c r="G543" s="2">
        <v>0</v>
      </c>
      <c r="H543" s="2">
        <v>0</v>
      </c>
      <c r="I543" s="2">
        <v>922</v>
      </c>
      <c r="J543" s="2">
        <v>1027</v>
      </c>
      <c r="K543" s="2">
        <v>1395960</v>
      </c>
      <c r="L543" s="2">
        <v>1421780</v>
      </c>
      <c r="M543" s="2">
        <v>1933</v>
      </c>
      <c r="N543" s="2">
        <v>5096</v>
      </c>
      <c r="O543" s="2">
        <v>139</v>
      </c>
      <c r="P543" s="2">
        <v>129</v>
      </c>
      <c r="Q543" s="3">
        <f t="shared" si="303"/>
        <v>0</v>
      </c>
      <c r="R543" s="3">
        <f t="shared" si="304"/>
        <v>0</v>
      </c>
      <c r="S543" s="3">
        <f t="shared" si="305"/>
        <v>0.11388286334056397</v>
      </c>
      <c r="T543" s="3">
        <f t="shared" si="306"/>
        <v>1.849623198372452E-2</v>
      </c>
      <c r="U543" s="3">
        <f t="shared" si="307"/>
        <v>1.6363166063114329</v>
      </c>
      <c r="V543" s="3">
        <f t="shared" si="308"/>
        <v>-7.1942446043165464E-2</v>
      </c>
      <c r="W543" s="3">
        <f t="shared" si="309"/>
        <v>0.15075921908893708</v>
      </c>
      <c r="X543" s="3">
        <f t="shared" si="310"/>
        <v>0.12560856864654332</v>
      </c>
      <c r="Y543" s="4">
        <f t="shared" si="311"/>
        <v>-2.5150650442393756</v>
      </c>
      <c r="Z543">
        <f t="shared" si="312"/>
        <v>0.6671419313026572</v>
      </c>
      <c r="AA543">
        <f t="shared" si="313"/>
        <v>0.51941195581546462</v>
      </c>
      <c r="AB543" s="4">
        <f t="shared" si="314"/>
        <v>-14.772997548719257</v>
      </c>
      <c r="AC543">
        <f t="shared" si="315"/>
        <v>7715</v>
      </c>
      <c r="AD543">
        <f t="shared" si="316"/>
        <v>8294</v>
      </c>
      <c r="AE543">
        <f t="shared" si="317"/>
        <v>5147</v>
      </c>
      <c r="AF543">
        <f t="shared" si="318"/>
        <v>6395</v>
      </c>
      <c r="AG543">
        <f t="shared" si="319"/>
        <v>4018</v>
      </c>
    </row>
    <row r="544" spans="3:33" x14ac:dyDescent="0.25">
      <c r="C544" t="s">
        <v>111</v>
      </c>
      <c r="D544">
        <v>7</v>
      </c>
      <c r="E544" s="2">
        <v>0</v>
      </c>
      <c r="F544" s="2">
        <v>0</v>
      </c>
      <c r="G544" s="2">
        <v>0</v>
      </c>
      <c r="H544" s="2">
        <v>0</v>
      </c>
      <c r="I544" s="2">
        <v>479</v>
      </c>
      <c r="J544" s="2">
        <v>742</v>
      </c>
      <c r="K544" s="2">
        <v>723490</v>
      </c>
      <c r="L544" s="2">
        <v>1023610</v>
      </c>
      <c r="M544" s="2">
        <v>1403</v>
      </c>
      <c r="N544" s="2">
        <v>4247</v>
      </c>
      <c r="O544" s="2">
        <v>51</v>
      </c>
      <c r="P544" s="2">
        <v>107</v>
      </c>
      <c r="Q544" s="3">
        <f t="shared" si="303"/>
        <v>0</v>
      </c>
      <c r="R544" s="3">
        <f t="shared" si="304"/>
        <v>0</v>
      </c>
      <c r="S544" s="3">
        <f t="shared" si="305"/>
        <v>0.54906054279749483</v>
      </c>
      <c r="T544" s="3">
        <f t="shared" si="306"/>
        <v>0.41482259602758842</v>
      </c>
      <c r="U544" s="3">
        <f t="shared" si="307"/>
        <v>2.0270848182466144</v>
      </c>
      <c r="V544" s="3">
        <f t="shared" si="308"/>
        <v>1.0980392156862746</v>
      </c>
      <c r="W544" s="3">
        <f t="shared" si="309"/>
        <v>0.10647181628392484</v>
      </c>
      <c r="X544" s="3">
        <f t="shared" si="310"/>
        <v>0.14420485175202155</v>
      </c>
      <c r="Y544" s="4">
        <f t="shared" si="311"/>
        <v>3.7733035468096712</v>
      </c>
      <c r="Z544">
        <f t="shared" si="312"/>
        <v>0.72922877511341544</v>
      </c>
      <c r="AA544">
        <f t="shared" si="313"/>
        <v>0.57967836257309946</v>
      </c>
      <c r="AB544" s="4">
        <f t="shared" si="314"/>
        <v>-14.955041254031599</v>
      </c>
      <c r="AC544">
        <f t="shared" si="315"/>
        <v>7715</v>
      </c>
      <c r="AD544">
        <f t="shared" si="316"/>
        <v>8294</v>
      </c>
      <c r="AE544">
        <f t="shared" si="317"/>
        <v>5626</v>
      </c>
      <c r="AF544">
        <f t="shared" si="318"/>
        <v>7137</v>
      </c>
      <c r="AG544">
        <f t="shared" si="319"/>
        <v>4018</v>
      </c>
    </row>
    <row r="545" spans="3:33" x14ac:dyDescent="0.25">
      <c r="C545" t="s">
        <v>111</v>
      </c>
      <c r="D545">
        <v>8</v>
      </c>
      <c r="E545" s="2">
        <v>3054</v>
      </c>
      <c r="F545" s="2">
        <v>3647</v>
      </c>
      <c r="G545" s="2">
        <v>1697120</v>
      </c>
      <c r="H545" s="2">
        <v>1978400</v>
      </c>
      <c r="I545" s="2">
        <v>867</v>
      </c>
      <c r="J545" s="2">
        <v>799</v>
      </c>
      <c r="K545" s="2">
        <v>1237310</v>
      </c>
      <c r="L545" s="2">
        <v>1094440</v>
      </c>
      <c r="M545" s="2">
        <v>3493</v>
      </c>
      <c r="N545" s="2">
        <v>6985</v>
      </c>
      <c r="O545" s="2">
        <v>97</v>
      </c>
      <c r="P545" s="2">
        <v>110</v>
      </c>
      <c r="Q545" s="3">
        <f t="shared" si="303"/>
        <v>0.19417157825802223</v>
      </c>
      <c r="R545" s="3">
        <f t="shared" si="304"/>
        <v>0.16573960592061843</v>
      </c>
      <c r="S545" s="3">
        <f t="shared" si="305"/>
        <v>-7.8431372549019662E-2</v>
      </c>
      <c r="T545" s="3">
        <f t="shared" si="306"/>
        <v>-0.11546823350655855</v>
      </c>
      <c r="U545" s="3">
        <f t="shared" si="307"/>
        <v>0.9997137131405669</v>
      </c>
      <c r="V545" s="3">
        <f t="shared" si="308"/>
        <v>0.134020618556701</v>
      </c>
      <c r="W545" s="3">
        <f t="shared" si="309"/>
        <v>0.1118800461361015</v>
      </c>
      <c r="X545" s="3">
        <f t="shared" si="310"/>
        <v>0.13767209011264081</v>
      </c>
      <c r="Y545" s="4">
        <f t="shared" si="311"/>
        <v>2.5792043976539309</v>
      </c>
      <c r="Z545">
        <f t="shared" si="312"/>
        <v>0.60293434859318418</v>
      </c>
      <c r="AA545">
        <f t="shared" si="313"/>
        <v>0.49727426530484364</v>
      </c>
      <c r="AB545" s="4">
        <f t="shared" si="314"/>
        <v>-10.566008328834053</v>
      </c>
      <c r="AC545">
        <f t="shared" si="315"/>
        <v>10769</v>
      </c>
      <c r="AD545">
        <f t="shared" si="316"/>
        <v>11941</v>
      </c>
      <c r="AE545">
        <f t="shared" si="317"/>
        <v>6493</v>
      </c>
      <c r="AF545">
        <f t="shared" si="318"/>
        <v>7936</v>
      </c>
      <c r="AG545">
        <f t="shared" si="319"/>
        <v>4018</v>
      </c>
    </row>
    <row r="546" spans="3:33" x14ac:dyDescent="0.25">
      <c r="C546" t="s">
        <v>111</v>
      </c>
      <c r="D546">
        <v>9</v>
      </c>
      <c r="E546" s="2">
        <v>2864</v>
      </c>
      <c r="F546" s="2">
        <v>3976</v>
      </c>
      <c r="G546" s="2">
        <v>1608960</v>
      </c>
      <c r="H546" s="2">
        <v>2173710</v>
      </c>
      <c r="I546" s="2">
        <v>1271</v>
      </c>
      <c r="J546" s="2">
        <v>1209</v>
      </c>
      <c r="K546" s="2">
        <v>1795680</v>
      </c>
      <c r="L546" s="2">
        <v>1646790</v>
      </c>
      <c r="M546" s="2">
        <v>4903</v>
      </c>
      <c r="N546" s="2">
        <v>9601</v>
      </c>
      <c r="O546" s="2">
        <v>183</v>
      </c>
      <c r="P546" s="2">
        <v>151</v>
      </c>
      <c r="Q546" s="3">
        <f t="shared" si="303"/>
        <v>0.3882681564245809</v>
      </c>
      <c r="R546" s="3">
        <f t="shared" si="304"/>
        <v>0.35100313245823389</v>
      </c>
      <c r="S546" s="3">
        <f t="shared" si="305"/>
        <v>-4.8780487804878092E-2</v>
      </c>
      <c r="T546" s="3">
        <f t="shared" si="306"/>
        <v>-8.2915664260892807E-2</v>
      </c>
      <c r="U546" s="3">
        <f t="shared" si="307"/>
        <v>0.95818886396084024</v>
      </c>
      <c r="V546" s="3">
        <f t="shared" si="308"/>
        <v>-0.17486338797814205</v>
      </c>
      <c r="W546" s="3">
        <f t="shared" si="309"/>
        <v>0.14398111723052714</v>
      </c>
      <c r="X546" s="3">
        <f t="shared" si="310"/>
        <v>0.12489660876757651</v>
      </c>
      <c r="Y546" s="4">
        <f t="shared" si="311"/>
        <v>-1.9084508462950636</v>
      </c>
      <c r="Z546">
        <f t="shared" si="312"/>
        <v>0.5695004767842734</v>
      </c>
      <c r="AA546">
        <f t="shared" si="313"/>
        <v>0.45874090795084022</v>
      </c>
      <c r="AB546" s="4">
        <f t="shared" si="314"/>
        <v>-11.075956883343318</v>
      </c>
      <c r="AC546">
        <f t="shared" si="315"/>
        <v>13633</v>
      </c>
      <c r="AD546">
        <f t="shared" si="316"/>
        <v>15917</v>
      </c>
      <c r="AE546">
        <f t="shared" si="317"/>
        <v>7764</v>
      </c>
      <c r="AF546">
        <f t="shared" si="318"/>
        <v>9145</v>
      </c>
      <c r="AG546">
        <f t="shared" si="319"/>
        <v>4018</v>
      </c>
    </row>
    <row r="547" spans="3:33" x14ac:dyDescent="0.25">
      <c r="C547" t="s">
        <v>111</v>
      </c>
      <c r="D547">
        <v>10</v>
      </c>
      <c r="E547" s="2">
        <v>4965</v>
      </c>
      <c r="F547" s="2">
        <v>1421</v>
      </c>
      <c r="G547" s="2">
        <v>2788320</v>
      </c>
      <c r="H547" s="2">
        <v>792820</v>
      </c>
      <c r="I547" s="2">
        <v>2105</v>
      </c>
      <c r="J547" s="2">
        <v>1183</v>
      </c>
      <c r="K547" s="2">
        <v>2930390</v>
      </c>
      <c r="L547" s="2">
        <v>1614460</v>
      </c>
      <c r="M547" s="2">
        <v>7507</v>
      </c>
      <c r="N547" s="2">
        <v>9684</v>
      </c>
      <c r="O547" s="2">
        <v>256</v>
      </c>
      <c r="P547" s="2">
        <v>155</v>
      </c>
      <c r="Q547" s="3">
        <f t="shared" si="303"/>
        <v>-0.71379657603222557</v>
      </c>
      <c r="R547" s="3">
        <f t="shared" si="304"/>
        <v>-0.71566391231996329</v>
      </c>
      <c r="S547" s="3">
        <f t="shared" si="305"/>
        <v>-0.43800475059382427</v>
      </c>
      <c r="T547" s="3">
        <f t="shared" si="306"/>
        <v>-0.44906309399090227</v>
      </c>
      <c r="U547" s="3">
        <f t="shared" si="307"/>
        <v>0.28999600372985213</v>
      </c>
      <c r="V547" s="3">
        <f t="shared" si="308"/>
        <v>-0.39453125</v>
      </c>
      <c r="W547" s="3">
        <f t="shared" si="309"/>
        <v>0.12161520190023753</v>
      </c>
      <c r="X547" s="3">
        <f t="shared" si="310"/>
        <v>0.13102282333051563</v>
      </c>
      <c r="Y547" s="4">
        <f t="shared" si="311"/>
        <v>0.94076214302780958</v>
      </c>
      <c r="Z547">
        <f t="shared" si="312"/>
        <v>0.5306484568233143</v>
      </c>
      <c r="AA547">
        <f t="shared" si="313"/>
        <v>0.48361116313916463</v>
      </c>
      <c r="AB547" s="4">
        <f t="shared" si="314"/>
        <v>-4.7037293684149661</v>
      </c>
      <c r="AC547">
        <f t="shared" si="315"/>
        <v>18598</v>
      </c>
      <c r="AD547">
        <f t="shared" si="316"/>
        <v>17338</v>
      </c>
      <c r="AE547">
        <f t="shared" si="317"/>
        <v>9869</v>
      </c>
      <c r="AF547">
        <f t="shared" si="318"/>
        <v>10328</v>
      </c>
      <c r="AG547">
        <f t="shared" si="319"/>
        <v>4018</v>
      </c>
    </row>
    <row r="548" spans="3:33" x14ac:dyDescent="0.25">
      <c r="C548" t="s">
        <v>111</v>
      </c>
      <c r="D548">
        <v>11</v>
      </c>
      <c r="E548" s="2">
        <v>0</v>
      </c>
      <c r="F548" s="2">
        <v>0</v>
      </c>
      <c r="G548" s="2">
        <v>0</v>
      </c>
      <c r="H548" s="2">
        <v>0</v>
      </c>
      <c r="I548" s="2">
        <v>1658</v>
      </c>
      <c r="J548" s="2">
        <v>1064</v>
      </c>
      <c r="K548" s="2">
        <v>2319800</v>
      </c>
      <c r="L548" s="2">
        <v>1452770</v>
      </c>
      <c r="M548" s="2">
        <v>5616</v>
      </c>
      <c r="N548" s="2">
        <v>8495</v>
      </c>
      <c r="O548" s="2">
        <v>233</v>
      </c>
      <c r="P548" s="2">
        <v>125</v>
      </c>
      <c r="Q548" s="3">
        <f t="shared" si="303"/>
        <v>0</v>
      </c>
      <c r="R548" s="3">
        <f t="shared" si="304"/>
        <v>0</v>
      </c>
      <c r="S548" s="3">
        <f t="shared" si="305"/>
        <v>-0.35826296743063935</v>
      </c>
      <c r="T548" s="3">
        <f t="shared" si="306"/>
        <v>-0.37375204759030956</v>
      </c>
      <c r="U548" s="3">
        <f t="shared" si="307"/>
        <v>0.51264245014245025</v>
      </c>
      <c r="V548" s="3">
        <f t="shared" si="308"/>
        <v>-0.46351931330472107</v>
      </c>
      <c r="W548" s="3">
        <f t="shared" si="309"/>
        <v>0.1405307599517491</v>
      </c>
      <c r="X548" s="3">
        <f t="shared" si="310"/>
        <v>0.1174812030075188</v>
      </c>
      <c r="Y548" s="4">
        <f t="shared" si="311"/>
        <v>-2.3049556944230303</v>
      </c>
      <c r="Z548">
        <f t="shared" si="312"/>
        <v>0.61979782772341108</v>
      </c>
      <c r="AA548">
        <f t="shared" si="313"/>
        <v>0.53343322719610409</v>
      </c>
      <c r="AB548" s="4">
        <f t="shared" si="314"/>
        <v>-8.6364600527306994</v>
      </c>
      <c r="AC548">
        <f t="shared" si="315"/>
        <v>18598</v>
      </c>
      <c r="AD548">
        <f t="shared" si="316"/>
        <v>17338</v>
      </c>
      <c r="AE548">
        <f t="shared" si="317"/>
        <v>11527</v>
      </c>
      <c r="AF548">
        <f t="shared" si="318"/>
        <v>11392</v>
      </c>
      <c r="AG548">
        <f t="shared" si="319"/>
        <v>4018</v>
      </c>
    </row>
    <row r="549" spans="3:33" x14ac:dyDescent="0.25">
      <c r="C549" t="s">
        <v>111</v>
      </c>
      <c r="D549">
        <v>12</v>
      </c>
      <c r="E549" s="2">
        <v>0</v>
      </c>
      <c r="F549" s="2">
        <v>0</v>
      </c>
      <c r="G549" s="2">
        <v>0</v>
      </c>
      <c r="H549" s="2">
        <v>0</v>
      </c>
      <c r="I549" s="2">
        <v>1428</v>
      </c>
      <c r="J549" s="2">
        <v>941</v>
      </c>
      <c r="K549" s="2">
        <v>2003270</v>
      </c>
      <c r="L549" s="2">
        <v>1283950</v>
      </c>
      <c r="M549" s="2">
        <v>4018</v>
      </c>
      <c r="N549" s="2">
        <v>7422</v>
      </c>
      <c r="O549" s="2">
        <v>170</v>
      </c>
      <c r="P549" s="2">
        <v>132</v>
      </c>
      <c r="Q549" s="3">
        <f t="shared" si="303"/>
        <v>0</v>
      </c>
      <c r="R549" s="3">
        <f t="shared" si="304"/>
        <v>0</v>
      </c>
      <c r="S549" s="3">
        <f t="shared" si="305"/>
        <v>-0.34103641456582634</v>
      </c>
      <c r="T549" s="3">
        <f t="shared" si="306"/>
        <v>-0.35907291578269529</v>
      </c>
      <c r="U549" s="3">
        <f t="shared" si="307"/>
        <v>0.84718765555002484</v>
      </c>
      <c r="V549" s="3">
        <f t="shared" si="308"/>
        <v>-0.22352941176470587</v>
      </c>
      <c r="W549" s="3">
        <f t="shared" si="309"/>
        <v>0.11904761904761904</v>
      </c>
      <c r="X549" s="3">
        <f t="shared" si="310"/>
        <v>0.14027630180658873</v>
      </c>
      <c r="Y549" s="4">
        <f t="shared" si="311"/>
        <v>2.1228682758969692</v>
      </c>
      <c r="Z549">
        <f t="shared" si="312"/>
        <v>0.69658027744918805</v>
      </c>
      <c r="AA549">
        <f t="shared" si="313"/>
        <v>0.57749578572766436</v>
      </c>
      <c r="AB549" s="4">
        <f t="shared" si="314"/>
        <v>-11.90844917215237</v>
      </c>
      <c r="AC549">
        <f t="shared" si="315"/>
        <v>18598</v>
      </c>
      <c r="AD549">
        <f t="shared" si="316"/>
        <v>17338</v>
      </c>
      <c r="AE549">
        <f t="shared" si="317"/>
        <v>12955</v>
      </c>
      <c r="AF549">
        <f t="shared" si="318"/>
        <v>12333</v>
      </c>
      <c r="AG549">
        <f t="shared" si="319"/>
        <v>4018</v>
      </c>
    </row>
    <row r="550" spans="3:33" x14ac:dyDescent="0.25">
      <c r="C550" t="s">
        <v>112</v>
      </c>
      <c r="D550">
        <v>1</v>
      </c>
      <c r="E550" s="2">
        <v>0</v>
      </c>
      <c r="F550" s="2">
        <v>0</v>
      </c>
      <c r="G550" s="2">
        <v>0</v>
      </c>
      <c r="H550" s="2">
        <v>0</v>
      </c>
      <c r="I550" s="2">
        <v>0</v>
      </c>
      <c r="J550" s="2">
        <v>1121</v>
      </c>
      <c r="K550" s="2">
        <v>0</v>
      </c>
      <c r="L550" s="2">
        <v>1253160</v>
      </c>
      <c r="M550" s="2">
        <v>0</v>
      </c>
      <c r="N550" s="2">
        <v>2689</v>
      </c>
      <c r="O550" s="2">
        <v>0</v>
      </c>
      <c r="P550" s="2">
        <v>31</v>
      </c>
      <c r="Q550" s="3">
        <f t="shared" si="303"/>
        <v>0</v>
      </c>
      <c r="R550" s="3">
        <f t="shared" si="304"/>
        <v>0</v>
      </c>
      <c r="S550" s="3">
        <f t="shared" si="305"/>
        <v>0</v>
      </c>
      <c r="T550" s="3">
        <f t="shared" si="306"/>
        <v>0</v>
      </c>
      <c r="U550" s="3">
        <f t="shared" si="307"/>
        <v>0</v>
      </c>
      <c r="V550" s="3">
        <f t="shared" si="308"/>
        <v>0</v>
      </c>
      <c r="W550" s="3">
        <f t="shared" si="309"/>
        <v>0</v>
      </c>
      <c r="X550" s="3">
        <f t="shared" si="310"/>
        <v>2.7653880463871544E-2</v>
      </c>
      <c r="Y550" s="4">
        <f t="shared" si="311"/>
        <v>2.7653880463871543</v>
      </c>
      <c r="Z550">
        <f t="shared" si="312"/>
        <v>0</v>
      </c>
      <c r="AA550">
        <f t="shared" si="313"/>
        <v>0.29185108044780006</v>
      </c>
      <c r="AB550" s="4">
        <f t="shared" si="314"/>
        <v>29.185108044780005</v>
      </c>
      <c r="AC550">
        <f t="shared" si="315"/>
        <v>0</v>
      </c>
      <c r="AD550">
        <f t="shared" si="316"/>
        <v>0</v>
      </c>
      <c r="AE550">
        <f t="shared" si="317"/>
        <v>0</v>
      </c>
      <c r="AF550">
        <f t="shared" si="318"/>
        <v>1121</v>
      </c>
      <c r="AG550">
        <f t="shared" si="319"/>
        <v>3841</v>
      </c>
    </row>
    <row r="551" spans="3:33" x14ac:dyDescent="0.25">
      <c r="C551" t="s">
        <v>112</v>
      </c>
      <c r="D551">
        <v>2</v>
      </c>
      <c r="E551" s="2">
        <v>11474</v>
      </c>
      <c r="F551" s="2">
        <v>6278</v>
      </c>
      <c r="G551" s="2">
        <v>5351580</v>
      </c>
      <c r="H551" s="2">
        <v>3059030</v>
      </c>
      <c r="I551" s="2">
        <v>3444</v>
      </c>
      <c r="J551" s="2">
        <v>2830</v>
      </c>
      <c r="K551" s="2">
        <v>3861630</v>
      </c>
      <c r="L551" s="2">
        <v>3376370</v>
      </c>
      <c r="M551" s="2">
        <v>7941</v>
      </c>
      <c r="N551" s="2">
        <v>6063</v>
      </c>
      <c r="O551" s="2">
        <v>89</v>
      </c>
      <c r="P551" s="2">
        <v>74</v>
      </c>
      <c r="Q551" s="3">
        <f t="shared" si="303"/>
        <v>-0.45284992156179182</v>
      </c>
      <c r="R551" s="3">
        <f t="shared" si="304"/>
        <v>-0.42838750425108096</v>
      </c>
      <c r="S551" s="3">
        <f t="shared" si="305"/>
        <v>-0.17828106852497094</v>
      </c>
      <c r="T551" s="3">
        <f t="shared" si="306"/>
        <v>-0.12566196139971986</v>
      </c>
      <c r="U551" s="3">
        <f t="shared" si="307"/>
        <v>-0.23649414431431814</v>
      </c>
      <c r="V551" s="3">
        <f t="shared" si="308"/>
        <v>-0.1685393258426966</v>
      </c>
      <c r="W551" s="3">
        <f t="shared" si="309"/>
        <v>2.5842044134727061E-2</v>
      </c>
      <c r="X551" s="3">
        <f t="shared" si="310"/>
        <v>2.6148409893992933E-2</v>
      </c>
      <c r="Y551" s="4">
        <f t="shared" si="311"/>
        <v>3.0636575926587181E-2</v>
      </c>
      <c r="Z551">
        <f t="shared" si="312"/>
        <v>0.30015687641624544</v>
      </c>
      <c r="AA551">
        <f t="shared" si="313"/>
        <v>0.39045360213459829</v>
      </c>
      <c r="AB551" s="4">
        <f t="shared" si="314"/>
        <v>9.0296725718352846</v>
      </c>
      <c r="AC551">
        <f t="shared" si="315"/>
        <v>11474</v>
      </c>
      <c r="AD551">
        <f t="shared" si="316"/>
        <v>6278</v>
      </c>
      <c r="AE551">
        <f t="shared" si="317"/>
        <v>3444</v>
      </c>
      <c r="AF551">
        <f t="shared" si="318"/>
        <v>3951</v>
      </c>
      <c r="AG551">
        <f t="shared" si="319"/>
        <v>3841</v>
      </c>
    </row>
    <row r="552" spans="3:33" x14ac:dyDescent="0.25">
      <c r="C552" t="s">
        <v>112</v>
      </c>
      <c r="D552">
        <v>3</v>
      </c>
      <c r="E552" s="2">
        <v>3449</v>
      </c>
      <c r="F552" s="2">
        <v>8933</v>
      </c>
      <c r="G552" s="2">
        <v>1938040</v>
      </c>
      <c r="H552" s="2">
        <v>3577540</v>
      </c>
      <c r="I552" s="2">
        <v>3761</v>
      </c>
      <c r="J552" s="2">
        <v>5399</v>
      </c>
      <c r="K552" s="2">
        <v>4599440</v>
      </c>
      <c r="L552" s="2">
        <v>5645260</v>
      </c>
      <c r="M552" s="2">
        <v>7533</v>
      </c>
      <c r="N552" s="2">
        <v>9460</v>
      </c>
      <c r="O552" s="2">
        <v>96</v>
      </c>
      <c r="P552" s="2">
        <v>137</v>
      </c>
      <c r="Q552" s="3">
        <f t="shared" si="303"/>
        <v>1.5900260945201508</v>
      </c>
      <c r="R552" s="3">
        <f t="shared" si="304"/>
        <v>0.84595777176941644</v>
      </c>
      <c r="S552" s="3">
        <f t="shared" si="305"/>
        <v>0.43552246742887535</v>
      </c>
      <c r="T552" s="3">
        <f t="shared" si="306"/>
        <v>0.22737985493886215</v>
      </c>
      <c r="U552" s="3">
        <f t="shared" si="307"/>
        <v>0.25580777910527019</v>
      </c>
      <c r="V552" s="3">
        <f t="shared" si="308"/>
        <v>0.42708333333333326</v>
      </c>
      <c r="W552" s="3">
        <f t="shared" si="309"/>
        <v>2.5525126296197818E-2</v>
      </c>
      <c r="X552" s="3">
        <f t="shared" si="310"/>
        <v>2.5375069457306908E-2</v>
      </c>
      <c r="Y552" s="4">
        <f t="shared" si="311"/>
        <v>-1.500568388909107E-2</v>
      </c>
      <c r="Z552">
        <f t="shared" si="312"/>
        <v>0.48281176707096429</v>
      </c>
      <c r="AA552">
        <f t="shared" si="313"/>
        <v>0.49076212471131642</v>
      </c>
      <c r="AB552" s="4">
        <f t="shared" si="314"/>
        <v>0.79503576403521237</v>
      </c>
      <c r="AC552">
        <f t="shared" si="315"/>
        <v>14923</v>
      </c>
      <c r="AD552">
        <f t="shared" si="316"/>
        <v>15211</v>
      </c>
      <c r="AE552">
        <f t="shared" si="317"/>
        <v>7205</v>
      </c>
      <c r="AF552">
        <f t="shared" si="318"/>
        <v>9350</v>
      </c>
      <c r="AG552">
        <f t="shared" si="319"/>
        <v>3841</v>
      </c>
    </row>
    <row r="553" spans="3:33" x14ac:dyDescent="0.25">
      <c r="C553" t="s">
        <v>112</v>
      </c>
      <c r="D553">
        <v>4</v>
      </c>
      <c r="E553" s="2">
        <v>9787</v>
      </c>
      <c r="F553" s="2">
        <v>11267</v>
      </c>
      <c r="G553" s="2">
        <v>3990460</v>
      </c>
      <c r="H553" s="2">
        <v>5735710</v>
      </c>
      <c r="I553" s="2">
        <v>6285</v>
      </c>
      <c r="J553" s="2">
        <v>7949</v>
      </c>
      <c r="K553" s="2">
        <v>6819550</v>
      </c>
      <c r="L553" s="2">
        <v>9156490</v>
      </c>
      <c r="M553" s="2">
        <v>10879</v>
      </c>
      <c r="N553" s="2">
        <v>12571</v>
      </c>
      <c r="O553" s="2">
        <v>156</v>
      </c>
      <c r="P553" s="2">
        <v>207</v>
      </c>
      <c r="Q553" s="3">
        <f t="shared" si="303"/>
        <v>0.15122100745887401</v>
      </c>
      <c r="R553" s="3">
        <f t="shared" si="304"/>
        <v>0.43735559308951855</v>
      </c>
      <c r="S553" s="3">
        <f t="shared" si="305"/>
        <v>0.26475735879077167</v>
      </c>
      <c r="T553" s="3">
        <f t="shared" si="306"/>
        <v>0.34268243505803175</v>
      </c>
      <c r="U553" s="3">
        <f t="shared" si="307"/>
        <v>0.15552900082728183</v>
      </c>
      <c r="V553" s="3">
        <f t="shared" si="308"/>
        <v>0.32692307692307687</v>
      </c>
      <c r="W553" s="3">
        <f t="shared" si="309"/>
        <v>2.4821002386634844E-2</v>
      </c>
      <c r="X553" s="3">
        <f t="shared" si="310"/>
        <v>2.6041011447980877E-2</v>
      </c>
      <c r="Y553" s="4">
        <f t="shared" si="311"/>
        <v>0.12200090613460335</v>
      </c>
      <c r="Z553">
        <f t="shared" si="312"/>
        <v>0.54593282072035609</v>
      </c>
      <c r="AA553">
        <f t="shared" si="313"/>
        <v>0.5705663115538111</v>
      </c>
      <c r="AB553" s="4">
        <f t="shared" si="314"/>
        <v>2.4633490833455007</v>
      </c>
      <c r="AC553">
        <f t="shared" si="315"/>
        <v>24710</v>
      </c>
      <c r="AD553">
        <f t="shared" si="316"/>
        <v>26478</v>
      </c>
      <c r="AE553">
        <f t="shared" si="317"/>
        <v>13490</v>
      </c>
      <c r="AF553">
        <f t="shared" si="318"/>
        <v>17299</v>
      </c>
      <c r="AG553">
        <f t="shared" si="319"/>
        <v>3841</v>
      </c>
    </row>
    <row r="554" spans="3:33" x14ac:dyDescent="0.25">
      <c r="C554" t="s">
        <v>112</v>
      </c>
      <c r="D554">
        <v>5</v>
      </c>
      <c r="E554" s="2">
        <v>0</v>
      </c>
      <c r="F554" s="2">
        <v>0</v>
      </c>
      <c r="G554" s="2">
        <v>0</v>
      </c>
      <c r="H554" s="2">
        <v>0</v>
      </c>
      <c r="I554" s="2">
        <v>4318</v>
      </c>
      <c r="J554" s="2">
        <v>5414</v>
      </c>
      <c r="K554" s="2">
        <v>4808820</v>
      </c>
      <c r="L554" s="2">
        <v>6358880</v>
      </c>
      <c r="M554" s="2">
        <v>6449</v>
      </c>
      <c r="N554" s="2">
        <v>7012</v>
      </c>
      <c r="O554" s="2">
        <v>112</v>
      </c>
      <c r="P554" s="2">
        <v>145</v>
      </c>
      <c r="Q554" s="3">
        <f t="shared" si="303"/>
        <v>0</v>
      </c>
      <c r="R554" s="3">
        <f t="shared" si="304"/>
        <v>0</v>
      </c>
      <c r="S554" s="3">
        <f t="shared" si="305"/>
        <v>0.25382121352477993</v>
      </c>
      <c r="T554" s="3">
        <f t="shared" si="306"/>
        <v>0.32233687266314814</v>
      </c>
      <c r="U554" s="3">
        <f t="shared" si="307"/>
        <v>8.7300356644441024E-2</v>
      </c>
      <c r="V554" s="3">
        <f t="shared" si="308"/>
        <v>0.29464285714285721</v>
      </c>
      <c r="W554" s="3">
        <f t="shared" si="309"/>
        <v>2.5937934228809634E-2</v>
      </c>
      <c r="X554" s="3">
        <f t="shared" si="310"/>
        <v>2.6782415958625783E-2</v>
      </c>
      <c r="Y554" s="4">
        <f t="shared" si="311"/>
        <v>8.4448172981614958E-2</v>
      </c>
      <c r="Z554">
        <f t="shared" si="312"/>
        <v>0.72067988668555238</v>
      </c>
      <c r="AA554">
        <f t="shared" si="313"/>
        <v>0.74913420627329397</v>
      </c>
      <c r="AB554" s="4">
        <f t="shared" si="314"/>
        <v>2.8454319587741583</v>
      </c>
      <c r="AC554">
        <f t="shared" si="315"/>
        <v>24710</v>
      </c>
      <c r="AD554">
        <f t="shared" si="316"/>
        <v>26478</v>
      </c>
      <c r="AE554">
        <f t="shared" si="317"/>
        <v>17808</v>
      </c>
      <c r="AF554">
        <f t="shared" si="318"/>
        <v>22713</v>
      </c>
      <c r="AG554">
        <f t="shared" si="319"/>
        <v>3841</v>
      </c>
    </row>
    <row r="555" spans="3:33" x14ac:dyDescent="0.25">
      <c r="C555" t="s">
        <v>112</v>
      </c>
      <c r="D555">
        <v>6</v>
      </c>
      <c r="E555" s="2">
        <v>0</v>
      </c>
      <c r="F555" s="2">
        <v>0</v>
      </c>
      <c r="G555" s="2">
        <v>0</v>
      </c>
      <c r="H555" s="2">
        <v>0</v>
      </c>
      <c r="I555" s="2">
        <v>3008</v>
      </c>
      <c r="J555" s="2">
        <v>3536</v>
      </c>
      <c r="K555" s="2">
        <v>3286120</v>
      </c>
      <c r="L555" s="2">
        <v>4195770</v>
      </c>
      <c r="M555" s="2">
        <v>3371</v>
      </c>
      <c r="N555" s="2">
        <v>3386</v>
      </c>
      <c r="O555" s="2">
        <v>70</v>
      </c>
      <c r="P555" s="2">
        <v>90</v>
      </c>
      <c r="Q555" s="3">
        <f t="shared" si="303"/>
        <v>0</v>
      </c>
      <c r="R555" s="3">
        <f t="shared" si="304"/>
        <v>0</v>
      </c>
      <c r="S555" s="3">
        <f t="shared" si="305"/>
        <v>0.17553191489361697</v>
      </c>
      <c r="T555" s="3">
        <f t="shared" si="306"/>
        <v>0.27681581926405618</v>
      </c>
      <c r="U555" s="3">
        <f t="shared" si="307"/>
        <v>4.4497181845148948E-3</v>
      </c>
      <c r="V555" s="3">
        <f t="shared" si="308"/>
        <v>0.28571428571428581</v>
      </c>
      <c r="W555" s="3">
        <f t="shared" si="309"/>
        <v>2.327127659574468E-2</v>
      </c>
      <c r="X555" s="3">
        <f t="shared" si="310"/>
        <v>2.5452488687782805E-2</v>
      </c>
      <c r="Y555" s="4">
        <f t="shared" si="311"/>
        <v>0.21812120920381256</v>
      </c>
      <c r="Z555">
        <f t="shared" si="312"/>
        <v>0.84241197895588826</v>
      </c>
      <c r="AA555">
        <f t="shared" si="313"/>
        <v>0.86576074408786574</v>
      </c>
      <c r="AB555" s="4">
        <f t="shared" si="314"/>
        <v>2.3348765131977478</v>
      </c>
      <c r="AC555">
        <f t="shared" si="315"/>
        <v>24710</v>
      </c>
      <c r="AD555">
        <f t="shared" si="316"/>
        <v>26478</v>
      </c>
      <c r="AE555">
        <f t="shared" si="317"/>
        <v>20816</v>
      </c>
      <c r="AF555">
        <f t="shared" si="318"/>
        <v>26249</v>
      </c>
      <c r="AG555">
        <f t="shared" si="319"/>
        <v>3841</v>
      </c>
    </row>
    <row r="556" spans="3:33" x14ac:dyDescent="0.25">
      <c r="C556" t="s">
        <v>112</v>
      </c>
      <c r="D556">
        <v>7</v>
      </c>
      <c r="E556" s="2">
        <v>0</v>
      </c>
      <c r="F556" s="2">
        <v>0</v>
      </c>
      <c r="G556" s="2">
        <v>0</v>
      </c>
      <c r="H556" s="2">
        <v>0</v>
      </c>
      <c r="I556" s="2">
        <v>1492</v>
      </c>
      <c r="J556" s="2">
        <v>1575</v>
      </c>
      <c r="K556" s="2">
        <v>1614010</v>
      </c>
      <c r="L556" s="2">
        <v>1794970</v>
      </c>
      <c r="M556" s="2">
        <v>1842</v>
      </c>
      <c r="N556" s="2">
        <v>1769</v>
      </c>
      <c r="O556" s="2">
        <v>37</v>
      </c>
      <c r="P556" s="2">
        <v>42</v>
      </c>
      <c r="Q556" s="3">
        <f t="shared" si="303"/>
        <v>0</v>
      </c>
      <c r="R556" s="3">
        <f t="shared" si="304"/>
        <v>0</v>
      </c>
      <c r="S556" s="3">
        <f t="shared" si="305"/>
        <v>5.5630026809651456E-2</v>
      </c>
      <c r="T556" s="3">
        <f t="shared" si="306"/>
        <v>0.11211826444693651</v>
      </c>
      <c r="U556" s="3">
        <f t="shared" si="307"/>
        <v>-3.9630836047774176E-2</v>
      </c>
      <c r="V556" s="3">
        <f t="shared" si="308"/>
        <v>0.13513513513513509</v>
      </c>
      <c r="W556" s="3">
        <f t="shared" si="309"/>
        <v>2.4798927613941018E-2</v>
      </c>
      <c r="X556" s="3">
        <f t="shared" si="310"/>
        <v>2.6666666666666668E-2</v>
      </c>
      <c r="Y556" s="4">
        <f t="shared" si="311"/>
        <v>0.18677390527256504</v>
      </c>
      <c r="Z556">
        <f t="shared" si="312"/>
        <v>0.90279239174423309</v>
      </c>
      <c r="AA556">
        <f t="shared" si="313"/>
        <v>0.91770836769022723</v>
      </c>
      <c r="AB556" s="4">
        <f t="shared" si="314"/>
        <v>1.4915975945994142</v>
      </c>
      <c r="AC556">
        <f t="shared" si="315"/>
        <v>24710</v>
      </c>
      <c r="AD556">
        <f t="shared" si="316"/>
        <v>26478</v>
      </c>
      <c r="AE556">
        <f t="shared" si="317"/>
        <v>22308</v>
      </c>
      <c r="AF556">
        <f t="shared" si="318"/>
        <v>27824</v>
      </c>
      <c r="AG556">
        <f t="shared" si="319"/>
        <v>3841</v>
      </c>
    </row>
    <row r="557" spans="3:33" x14ac:dyDescent="0.25">
      <c r="C557" t="s">
        <v>112</v>
      </c>
      <c r="D557">
        <v>8</v>
      </c>
      <c r="E557" s="2">
        <v>10990</v>
      </c>
      <c r="F557" s="2">
        <v>10365</v>
      </c>
      <c r="G557" s="2">
        <v>4565440</v>
      </c>
      <c r="H557" s="2">
        <v>5545900</v>
      </c>
      <c r="I557" s="2">
        <v>4054</v>
      </c>
      <c r="J557" s="2">
        <v>4329</v>
      </c>
      <c r="K557" s="2">
        <v>4287380</v>
      </c>
      <c r="L557" s="2">
        <v>5589310</v>
      </c>
      <c r="M557" s="2">
        <v>8679</v>
      </c>
      <c r="N557" s="2">
        <v>7687</v>
      </c>
      <c r="O557" s="2">
        <v>99</v>
      </c>
      <c r="P557" s="2">
        <v>118</v>
      </c>
      <c r="Q557" s="3">
        <f t="shared" si="303"/>
        <v>-5.6869881710645998E-2</v>
      </c>
      <c r="R557" s="3">
        <f t="shared" si="304"/>
        <v>0.2147569566131633</v>
      </c>
      <c r="S557" s="3">
        <f t="shared" si="305"/>
        <v>6.7834237789837104E-2</v>
      </c>
      <c r="T557" s="3">
        <f t="shared" si="306"/>
        <v>0.30366564195382728</v>
      </c>
      <c r="U557" s="3">
        <f t="shared" si="307"/>
        <v>-0.11429888235971886</v>
      </c>
      <c r="V557" s="3">
        <f t="shared" si="308"/>
        <v>0.19191919191919182</v>
      </c>
      <c r="W557" s="3">
        <f t="shared" si="309"/>
        <v>2.4420325604341393E-2</v>
      </c>
      <c r="X557" s="3">
        <f t="shared" si="310"/>
        <v>2.7258027258027256E-2</v>
      </c>
      <c r="Y557" s="4">
        <f t="shared" si="311"/>
        <v>0.2837701653685864</v>
      </c>
      <c r="Z557">
        <f t="shared" si="312"/>
        <v>0.73843137254901958</v>
      </c>
      <c r="AA557">
        <f t="shared" si="313"/>
        <v>0.7903106872480582</v>
      </c>
      <c r="AB557" s="4">
        <f t="shared" si="314"/>
        <v>5.1879314699038614</v>
      </c>
      <c r="AC557">
        <f t="shared" si="315"/>
        <v>35700</v>
      </c>
      <c r="AD557">
        <f t="shared" si="316"/>
        <v>36843</v>
      </c>
      <c r="AE557">
        <f t="shared" si="317"/>
        <v>26362</v>
      </c>
      <c r="AF557">
        <f t="shared" si="318"/>
        <v>32153</v>
      </c>
      <c r="AG557">
        <f t="shared" si="319"/>
        <v>3841</v>
      </c>
    </row>
    <row r="558" spans="3:33" x14ac:dyDescent="0.25">
      <c r="C558" t="s">
        <v>112</v>
      </c>
      <c r="D558">
        <v>9</v>
      </c>
      <c r="E558" s="2">
        <v>9443</v>
      </c>
      <c r="F558" s="2">
        <v>14030</v>
      </c>
      <c r="G558" s="2">
        <v>4918680</v>
      </c>
      <c r="H558" s="2">
        <v>6577210</v>
      </c>
      <c r="I558" s="2">
        <v>6905</v>
      </c>
      <c r="J558" s="2">
        <v>8669</v>
      </c>
      <c r="K558" s="2">
        <v>8054760</v>
      </c>
      <c r="L558" s="2">
        <v>10433290</v>
      </c>
      <c r="M558" s="2">
        <v>11061</v>
      </c>
      <c r="N558" s="2">
        <v>12808</v>
      </c>
      <c r="O558" s="2">
        <v>156</v>
      </c>
      <c r="P558" s="2">
        <v>240</v>
      </c>
      <c r="Q558" s="3">
        <f t="shared" si="303"/>
        <v>0.48575664513396166</v>
      </c>
      <c r="R558" s="3">
        <f t="shared" si="304"/>
        <v>0.33719005912155287</v>
      </c>
      <c r="S558" s="3">
        <f t="shared" si="305"/>
        <v>0.25546705286024629</v>
      </c>
      <c r="T558" s="3">
        <f t="shared" si="306"/>
        <v>0.29529495602600209</v>
      </c>
      <c r="U558" s="3">
        <f t="shared" si="307"/>
        <v>0.15794231986258023</v>
      </c>
      <c r="V558" s="3">
        <f t="shared" si="308"/>
        <v>0.53846153846153855</v>
      </c>
      <c r="W558" s="3">
        <f t="shared" si="309"/>
        <v>2.2592324402606806E-2</v>
      </c>
      <c r="X558" s="3">
        <f t="shared" si="310"/>
        <v>2.7684854077748299E-2</v>
      </c>
      <c r="Y558" s="4">
        <f t="shared" si="311"/>
        <v>0.50925296751414928</v>
      </c>
      <c r="Z558">
        <f t="shared" si="312"/>
        <v>0.73692488314910398</v>
      </c>
      <c r="AA558">
        <f t="shared" si="313"/>
        <v>0.74609789085060496</v>
      </c>
      <c r="AB558" s="4">
        <f t="shared" si="314"/>
        <v>0.91730077015009792</v>
      </c>
      <c r="AC558">
        <f t="shared" si="315"/>
        <v>45143</v>
      </c>
      <c r="AD558">
        <f t="shared" si="316"/>
        <v>50873</v>
      </c>
      <c r="AE558">
        <f t="shared" si="317"/>
        <v>33267</v>
      </c>
      <c r="AF558">
        <f t="shared" si="318"/>
        <v>40822</v>
      </c>
      <c r="AG558">
        <f t="shared" si="319"/>
        <v>3841</v>
      </c>
    </row>
    <row r="559" spans="3:33" x14ac:dyDescent="0.25">
      <c r="C559" t="s">
        <v>112</v>
      </c>
      <c r="D559">
        <v>10</v>
      </c>
      <c r="E559" s="2">
        <v>14420</v>
      </c>
      <c r="F559" s="2">
        <v>10367</v>
      </c>
      <c r="G559" s="2">
        <v>6384890</v>
      </c>
      <c r="H559" s="2">
        <v>5116960</v>
      </c>
      <c r="I559" s="2">
        <v>9507</v>
      </c>
      <c r="J559" s="2">
        <v>10103</v>
      </c>
      <c r="K559" s="2">
        <v>10484510</v>
      </c>
      <c r="L559" s="2">
        <v>12194550</v>
      </c>
      <c r="M559" s="2">
        <v>15761</v>
      </c>
      <c r="N559" s="2">
        <v>12832</v>
      </c>
      <c r="O559" s="2">
        <v>213</v>
      </c>
      <c r="P559" s="2">
        <v>240</v>
      </c>
      <c r="Q559" s="3">
        <f t="shared" si="303"/>
        <v>-0.28106796116504851</v>
      </c>
      <c r="R559" s="3">
        <f t="shared" si="304"/>
        <v>-0.19858290432568138</v>
      </c>
      <c r="S559" s="3">
        <f t="shared" si="305"/>
        <v>6.269064899547705E-2</v>
      </c>
      <c r="T559" s="3">
        <f t="shared" si="306"/>
        <v>0.16310156602454473</v>
      </c>
      <c r="U559" s="3">
        <f t="shared" si="307"/>
        <v>-0.18583846202652121</v>
      </c>
      <c r="V559" s="3">
        <f t="shared" si="308"/>
        <v>0.12676056338028174</v>
      </c>
      <c r="W559" s="3">
        <f t="shared" si="309"/>
        <v>2.2404544020195646E-2</v>
      </c>
      <c r="X559" s="3">
        <f t="shared" si="310"/>
        <v>2.375532020192022E-2</v>
      </c>
      <c r="Y559" s="4">
        <f t="shared" si="311"/>
        <v>0.13507761817245745</v>
      </c>
      <c r="Z559">
        <f t="shared" si="312"/>
        <v>0.71813038295586185</v>
      </c>
      <c r="AA559">
        <f t="shared" si="313"/>
        <v>0.78248643997480061</v>
      </c>
      <c r="AB559" s="4">
        <f t="shared" si="314"/>
        <v>6.4356057018938762</v>
      </c>
      <c r="AC559">
        <f t="shared" si="315"/>
        <v>59563</v>
      </c>
      <c r="AD559">
        <f t="shared" si="316"/>
        <v>61240</v>
      </c>
      <c r="AE559">
        <f t="shared" si="317"/>
        <v>42774</v>
      </c>
      <c r="AF559">
        <f t="shared" si="318"/>
        <v>50925</v>
      </c>
      <c r="AG559">
        <f t="shared" si="319"/>
        <v>3841</v>
      </c>
    </row>
    <row r="560" spans="3:33" x14ac:dyDescent="0.25">
      <c r="C560" t="s">
        <v>112</v>
      </c>
      <c r="D560">
        <v>11</v>
      </c>
      <c r="E560" s="2">
        <v>0</v>
      </c>
      <c r="F560" s="2">
        <v>0</v>
      </c>
      <c r="G560" s="2">
        <v>0</v>
      </c>
      <c r="H560" s="2">
        <v>0</v>
      </c>
      <c r="I560" s="2">
        <v>7158</v>
      </c>
      <c r="J560" s="2">
        <v>6407</v>
      </c>
      <c r="K560" s="2">
        <v>7873110</v>
      </c>
      <c r="L560" s="2">
        <v>7788090</v>
      </c>
      <c r="M560" s="2">
        <v>8448</v>
      </c>
      <c r="N560" s="2">
        <v>6279</v>
      </c>
      <c r="O560" s="2">
        <v>155</v>
      </c>
      <c r="P560" s="2">
        <v>146</v>
      </c>
      <c r="Q560" s="3">
        <f t="shared" si="303"/>
        <v>0</v>
      </c>
      <c r="R560" s="3">
        <f t="shared" si="304"/>
        <v>0</v>
      </c>
      <c r="S560" s="3">
        <f t="shared" si="305"/>
        <v>-0.10491757474154795</v>
      </c>
      <c r="T560" s="3">
        <f t="shared" si="306"/>
        <v>-1.0798782183914613E-2</v>
      </c>
      <c r="U560" s="3">
        <f t="shared" si="307"/>
        <v>-0.25674715909090906</v>
      </c>
      <c r="V560" s="3">
        <f t="shared" si="308"/>
        <v>-5.8064516129032295E-2</v>
      </c>
      <c r="W560" s="3">
        <f t="shared" si="309"/>
        <v>2.1654093322157026E-2</v>
      </c>
      <c r="X560" s="3">
        <f t="shared" si="310"/>
        <v>2.2787576088653037E-2</v>
      </c>
      <c r="Y560" s="4">
        <f t="shared" si="311"/>
        <v>0.11334827664960107</v>
      </c>
      <c r="Z560">
        <f t="shared" si="312"/>
        <v>0.8383056595537498</v>
      </c>
      <c r="AA560">
        <f t="shared" si="313"/>
        <v>0.88093299119558699</v>
      </c>
      <c r="AB560" s="4">
        <f t="shared" si="314"/>
        <v>4.2627331641837181</v>
      </c>
      <c r="AC560">
        <f t="shared" si="315"/>
        <v>59563</v>
      </c>
      <c r="AD560">
        <f t="shared" si="316"/>
        <v>61240</v>
      </c>
      <c r="AE560">
        <f t="shared" si="317"/>
        <v>49932</v>
      </c>
      <c r="AF560">
        <f t="shared" si="318"/>
        <v>57332</v>
      </c>
      <c r="AG560">
        <f t="shared" si="319"/>
        <v>3841</v>
      </c>
    </row>
    <row r="561" spans="3:33" x14ac:dyDescent="0.25">
      <c r="C561" t="s">
        <v>112</v>
      </c>
      <c r="D561">
        <v>12</v>
      </c>
      <c r="E561" s="2">
        <v>0</v>
      </c>
      <c r="F561" s="2">
        <v>0</v>
      </c>
      <c r="G561" s="2">
        <v>0</v>
      </c>
      <c r="H561" s="2">
        <v>0</v>
      </c>
      <c r="I561" s="2">
        <v>4496</v>
      </c>
      <c r="J561" s="2">
        <v>3587</v>
      </c>
      <c r="K561" s="2">
        <v>5186840</v>
      </c>
      <c r="L561" s="2">
        <v>4280290</v>
      </c>
      <c r="M561" s="2">
        <v>3841</v>
      </c>
      <c r="N561" s="2">
        <v>2599</v>
      </c>
      <c r="O561" s="2">
        <v>111</v>
      </c>
      <c r="P561" s="2">
        <v>93</v>
      </c>
      <c r="Q561" s="3">
        <f t="shared" si="303"/>
        <v>0</v>
      </c>
      <c r="R561" s="3">
        <f t="shared" si="304"/>
        <v>0</v>
      </c>
      <c r="S561" s="3">
        <f t="shared" si="305"/>
        <v>-0.20217971530249113</v>
      </c>
      <c r="T561" s="3">
        <f t="shared" si="306"/>
        <v>-0.17477886343129923</v>
      </c>
      <c r="U561" s="3">
        <f t="shared" si="307"/>
        <v>-0.32335329341317365</v>
      </c>
      <c r="V561" s="3">
        <f t="shared" si="308"/>
        <v>-0.16216216216216217</v>
      </c>
      <c r="W561" s="3">
        <f t="shared" si="309"/>
        <v>2.4688612099644128E-2</v>
      </c>
      <c r="X561" s="3">
        <f t="shared" si="310"/>
        <v>2.5926958461109564E-2</v>
      </c>
      <c r="Y561" s="4">
        <f t="shared" si="311"/>
        <v>0.12383463614654353</v>
      </c>
      <c r="Z561">
        <f t="shared" si="312"/>
        <v>0.91378876147944188</v>
      </c>
      <c r="AA561">
        <f t="shared" si="313"/>
        <v>0.93604892364899128</v>
      </c>
      <c r="AB561" s="4">
        <f t="shared" si="314"/>
        <v>2.2260162169549402</v>
      </c>
      <c r="AC561">
        <f t="shared" si="315"/>
        <v>59563</v>
      </c>
      <c r="AD561">
        <f t="shared" si="316"/>
        <v>61240</v>
      </c>
      <c r="AE561">
        <f t="shared" si="317"/>
        <v>54428</v>
      </c>
      <c r="AF561">
        <f t="shared" si="318"/>
        <v>60919</v>
      </c>
      <c r="AG561">
        <f t="shared" si="319"/>
        <v>3841</v>
      </c>
    </row>
    <row r="562" spans="3:33" x14ac:dyDescent="0.25">
      <c r="C562" t="s">
        <v>113</v>
      </c>
      <c r="D562">
        <v>1</v>
      </c>
      <c r="E562" s="2">
        <v>0</v>
      </c>
      <c r="F562" s="2">
        <v>0</v>
      </c>
      <c r="G562" s="2">
        <v>0</v>
      </c>
      <c r="H562" s="2">
        <v>0</v>
      </c>
      <c r="I562" s="2">
        <v>0</v>
      </c>
      <c r="J562" s="2">
        <v>721</v>
      </c>
      <c r="K562" s="2">
        <v>0</v>
      </c>
      <c r="L562" s="2">
        <v>824330</v>
      </c>
      <c r="M562" s="2">
        <v>0</v>
      </c>
      <c r="N562" s="2">
        <v>2090</v>
      </c>
      <c r="O562" s="2">
        <v>0</v>
      </c>
      <c r="P562" s="2">
        <v>25</v>
      </c>
      <c r="Q562" s="3">
        <f t="shared" si="303"/>
        <v>0</v>
      </c>
      <c r="R562" s="3">
        <f t="shared" si="304"/>
        <v>0</v>
      </c>
      <c r="S562" s="3">
        <f t="shared" si="305"/>
        <v>0</v>
      </c>
      <c r="T562" s="3">
        <f t="shared" si="306"/>
        <v>0</v>
      </c>
      <c r="U562" s="3">
        <f t="shared" si="307"/>
        <v>0</v>
      </c>
      <c r="V562" s="3">
        <f t="shared" si="308"/>
        <v>0</v>
      </c>
      <c r="W562" s="3">
        <f t="shared" si="309"/>
        <v>0</v>
      </c>
      <c r="X562" s="3">
        <f t="shared" si="310"/>
        <v>3.4674063800277391E-2</v>
      </c>
      <c r="Y562" s="4">
        <f t="shared" si="311"/>
        <v>3.467406380027739</v>
      </c>
      <c r="Z562">
        <f t="shared" si="312"/>
        <v>0</v>
      </c>
      <c r="AA562">
        <f t="shared" si="313"/>
        <v>0.25423131170662905</v>
      </c>
      <c r="AB562" s="4">
        <f t="shared" si="314"/>
        <v>25.423131170662906</v>
      </c>
      <c r="AC562">
        <f t="shared" si="315"/>
        <v>0</v>
      </c>
      <c r="AD562">
        <f t="shared" si="316"/>
        <v>0</v>
      </c>
      <c r="AE562">
        <f t="shared" si="317"/>
        <v>0</v>
      </c>
      <c r="AF562">
        <f t="shared" si="318"/>
        <v>721</v>
      </c>
      <c r="AG562">
        <f t="shared" si="319"/>
        <v>2836</v>
      </c>
    </row>
    <row r="563" spans="3:33" x14ac:dyDescent="0.25">
      <c r="C563" t="s">
        <v>113</v>
      </c>
      <c r="D563">
        <v>2</v>
      </c>
      <c r="E563" s="2">
        <v>3672</v>
      </c>
      <c r="F563" s="2">
        <v>3490</v>
      </c>
      <c r="G563" s="2">
        <v>2065120</v>
      </c>
      <c r="H563" s="2">
        <v>1396900</v>
      </c>
      <c r="I563" s="2">
        <v>967</v>
      </c>
      <c r="J563" s="2">
        <v>1579</v>
      </c>
      <c r="K563" s="2">
        <v>1340380</v>
      </c>
      <c r="L563" s="2">
        <v>1631710</v>
      </c>
      <c r="M563" s="2">
        <v>2678</v>
      </c>
      <c r="N563" s="2">
        <v>3954</v>
      </c>
      <c r="O563" s="2">
        <v>27</v>
      </c>
      <c r="P563" s="2">
        <v>47</v>
      </c>
      <c r="Q563" s="3">
        <f t="shared" si="303"/>
        <v>-4.9564270152505419E-2</v>
      </c>
      <c r="R563" s="3">
        <f t="shared" si="304"/>
        <v>-0.32357441698303246</v>
      </c>
      <c r="S563" s="3">
        <f t="shared" si="305"/>
        <v>0.63288521199586345</v>
      </c>
      <c r="T563" s="3">
        <f t="shared" si="306"/>
        <v>0.21734881153105845</v>
      </c>
      <c r="U563" s="3">
        <f t="shared" si="307"/>
        <v>0.47647498132935029</v>
      </c>
      <c r="V563" s="3">
        <f t="shared" si="308"/>
        <v>0.7407407407407407</v>
      </c>
      <c r="W563" s="3">
        <f t="shared" si="309"/>
        <v>2.7921406411582212E-2</v>
      </c>
      <c r="X563" s="3">
        <f t="shared" si="310"/>
        <v>2.9765674477517417E-2</v>
      </c>
      <c r="Y563" s="4">
        <f t="shared" si="311"/>
        <v>0.18442680659352048</v>
      </c>
      <c r="Z563">
        <f t="shared" si="312"/>
        <v>0.26334422657952072</v>
      </c>
      <c r="AA563">
        <f t="shared" si="313"/>
        <v>0.36357888080935818</v>
      </c>
      <c r="AB563" s="4">
        <f t="shared" si="314"/>
        <v>10.023465422983746</v>
      </c>
      <c r="AC563">
        <f t="shared" si="315"/>
        <v>3672</v>
      </c>
      <c r="AD563">
        <f t="shared" si="316"/>
        <v>3490</v>
      </c>
      <c r="AE563">
        <f t="shared" si="317"/>
        <v>967</v>
      </c>
      <c r="AF563">
        <f t="shared" si="318"/>
        <v>2300</v>
      </c>
      <c r="AG563">
        <f t="shared" si="319"/>
        <v>2836</v>
      </c>
    </row>
    <row r="564" spans="3:33" x14ac:dyDescent="0.25">
      <c r="C564" t="s">
        <v>113</v>
      </c>
      <c r="D564">
        <v>3</v>
      </c>
      <c r="E564" s="2">
        <v>4344</v>
      </c>
      <c r="F564" s="2">
        <v>4607</v>
      </c>
      <c r="G564" s="2">
        <v>2033670</v>
      </c>
      <c r="H564" s="2">
        <v>2179310</v>
      </c>
      <c r="I564" s="2">
        <v>1915</v>
      </c>
      <c r="J564" s="2">
        <v>2593</v>
      </c>
      <c r="K564" s="2">
        <v>2366450</v>
      </c>
      <c r="L564" s="2">
        <v>2926580</v>
      </c>
      <c r="M564" s="2">
        <v>5047</v>
      </c>
      <c r="N564" s="2">
        <v>5891</v>
      </c>
      <c r="O564" s="2">
        <v>60</v>
      </c>
      <c r="P564" s="2">
        <v>77</v>
      </c>
      <c r="Q564" s="3">
        <f t="shared" si="303"/>
        <v>6.0543278084714602E-2</v>
      </c>
      <c r="R564" s="3">
        <f t="shared" si="304"/>
        <v>7.1614372046595598E-2</v>
      </c>
      <c r="S564" s="3">
        <f t="shared" si="305"/>
        <v>0.35404699738903389</v>
      </c>
      <c r="T564" s="3">
        <f t="shared" si="306"/>
        <v>0.23669631726848239</v>
      </c>
      <c r="U564" s="3">
        <f t="shared" si="307"/>
        <v>0.16722805627105219</v>
      </c>
      <c r="V564" s="3">
        <f t="shared" si="308"/>
        <v>0.28333333333333344</v>
      </c>
      <c r="W564" s="3">
        <f t="shared" si="309"/>
        <v>3.1331592689295036E-2</v>
      </c>
      <c r="X564" s="3">
        <f t="shared" si="310"/>
        <v>2.9695333590435788E-2</v>
      </c>
      <c r="Y564" s="4">
        <f t="shared" si="311"/>
        <v>-0.16362590988592482</v>
      </c>
      <c r="Z564">
        <f t="shared" si="312"/>
        <v>0.35953093812375247</v>
      </c>
      <c r="AA564">
        <f t="shared" si="313"/>
        <v>0.44754413244306229</v>
      </c>
      <c r="AB564" s="4">
        <f t="shared" si="314"/>
        <v>8.8013194319309811</v>
      </c>
      <c r="AC564">
        <f t="shared" si="315"/>
        <v>8016</v>
      </c>
      <c r="AD564">
        <f t="shared" si="316"/>
        <v>8097</v>
      </c>
      <c r="AE564">
        <f t="shared" si="317"/>
        <v>2882</v>
      </c>
      <c r="AF564">
        <f t="shared" si="318"/>
        <v>4893</v>
      </c>
      <c r="AG564">
        <f t="shared" si="319"/>
        <v>2836</v>
      </c>
    </row>
    <row r="565" spans="3:33" x14ac:dyDescent="0.25">
      <c r="C565" t="s">
        <v>113</v>
      </c>
      <c r="D565">
        <v>4</v>
      </c>
      <c r="E565" s="2">
        <v>5093</v>
      </c>
      <c r="F565" s="2">
        <v>6051</v>
      </c>
      <c r="G565" s="2">
        <v>3207120</v>
      </c>
      <c r="H565" s="2">
        <v>3555420</v>
      </c>
      <c r="I565" s="2">
        <v>3228</v>
      </c>
      <c r="J565" s="2">
        <v>4015</v>
      </c>
      <c r="K565" s="2">
        <v>4571440</v>
      </c>
      <c r="L565" s="2">
        <v>5135600</v>
      </c>
      <c r="M565" s="2">
        <v>6811</v>
      </c>
      <c r="N565" s="2">
        <v>7808</v>
      </c>
      <c r="O565" s="2">
        <v>101</v>
      </c>
      <c r="P565" s="2">
        <v>119</v>
      </c>
      <c r="Q565" s="3">
        <f t="shared" si="303"/>
        <v>0.18810131553112108</v>
      </c>
      <c r="R565" s="3">
        <f t="shared" si="304"/>
        <v>0.10860211030457223</v>
      </c>
      <c r="S565" s="3">
        <f t="shared" si="305"/>
        <v>0.24380421313506817</v>
      </c>
      <c r="T565" s="3">
        <f t="shared" si="306"/>
        <v>0.12340969147577141</v>
      </c>
      <c r="U565" s="3">
        <f t="shared" si="307"/>
        <v>0.14638085450007332</v>
      </c>
      <c r="V565" s="3">
        <f t="shared" si="308"/>
        <v>0.17821782178217815</v>
      </c>
      <c r="W565" s="3">
        <f t="shared" si="309"/>
        <v>3.1288723667905825E-2</v>
      </c>
      <c r="X565" s="3">
        <f t="shared" si="310"/>
        <v>2.9638854296388541E-2</v>
      </c>
      <c r="Y565" s="4">
        <f t="shared" si="311"/>
        <v>-0.16498693715172841</v>
      </c>
      <c r="Z565">
        <f t="shared" si="312"/>
        <v>0.46609199786406286</v>
      </c>
      <c r="AA565">
        <f t="shared" si="313"/>
        <v>0.52449364107395191</v>
      </c>
      <c r="AB565" s="4">
        <f t="shared" si="314"/>
        <v>5.8401643209889054</v>
      </c>
      <c r="AC565">
        <f t="shared" si="315"/>
        <v>13109</v>
      </c>
      <c r="AD565">
        <f t="shared" si="316"/>
        <v>14148</v>
      </c>
      <c r="AE565">
        <f t="shared" si="317"/>
        <v>6110</v>
      </c>
      <c r="AF565">
        <f t="shared" si="318"/>
        <v>8908</v>
      </c>
      <c r="AG565">
        <f t="shared" si="319"/>
        <v>2836</v>
      </c>
    </row>
    <row r="566" spans="3:33" x14ac:dyDescent="0.25">
      <c r="C566" t="s">
        <v>113</v>
      </c>
      <c r="D566">
        <v>5</v>
      </c>
      <c r="E566" s="2">
        <v>0</v>
      </c>
      <c r="F566" s="2">
        <v>0</v>
      </c>
      <c r="G566" s="2">
        <v>0</v>
      </c>
      <c r="H566" s="2">
        <v>0</v>
      </c>
      <c r="I566" s="2">
        <v>2327</v>
      </c>
      <c r="J566" s="2">
        <v>2810</v>
      </c>
      <c r="K566" s="2">
        <v>3253630</v>
      </c>
      <c r="L566" s="2">
        <v>3641350</v>
      </c>
      <c r="M566" s="2">
        <v>4416</v>
      </c>
      <c r="N566" s="2">
        <v>4919</v>
      </c>
      <c r="O566" s="2">
        <v>68</v>
      </c>
      <c r="P566" s="2">
        <v>79</v>
      </c>
      <c r="Q566" s="3">
        <f t="shared" si="303"/>
        <v>0</v>
      </c>
      <c r="R566" s="3">
        <f t="shared" si="304"/>
        <v>0</v>
      </c>
      <c r="S566" s="3">
        <f t="shared" si="305"/>
        <v>0.20756338633433602</v>
      </c>
      <c r="T566" s="3">
        <f t="shared" si="306"/>
        <v>0.11916536299456304</v>
      </c>
      <c r="U566" s="3">
        <f t="shared" si="307"/>
        <v>0.11390398550724634</v>
      </c>
      <c r="V566" s="3">
        <f t="shared" si="308"/>
        <v>0.16176470588235303</v>
      </c>
      <c r="W566" s="3">
        <f t="shared" si="309"/>
        <v>2.922217447357112E-2</v>
      </c>
      <c r="X566" s="3">
        <f t="shared" si="310"/>
        <v>2.8113879003558717E-2</v>
      </c>
      <c r="Y566" s="4">
        <f t="shared" si="311"/>
        <v>-0.11082954700124027</v>
      </c>
      <c r="Z566">
        <f t="shared" ref="Z566:Z597" si="320">IFERROR(AE566/AC566,0)</f>
        <v>0.64360363109314211</v>
      </c>
      <c r="AA566">
        <f t="shared" ref="AA566:AA597" si="321">IFERROR(AF566/($AG566+AD566),0)</f>
        <v>0.6899434762129063</v>
      </c>
      <c r="AB566" s="4">
        <f t="shared" ref="AB566:AB597" si="322">IFERROR((AA566-Z566)*100,0)</f>
        <v>4.6339845119764185</v>
      </c>
      <c r="AC566">
        <f t="shared" ref="AC566:AC597" si="323">SUMIFS(E$502:E$645,$C$502:$C$645,$C566,$D$502:$D$645,"&lt;="&amp;$D566)</f>
        <v>13109</v>
      </c>
      <c r="AD566">
        <f t="shared" ref="AD566:AD597" si="324">SUMIFS(F$502:F$645,$C$502:$C$645,$C566,$D$502:$D$645,"&lt;="&amp;$D566)</f>
        <v>14148</v>
      </c>
      <c r="AE566">
        <f t="shared" ref="AE566:AE597" si="325">SUMIFS(I$502:I$645,$C$502:$C$645,$C566,$D$502:$D$645,"&lt;="&amp;$D566)</f>
        <v>8437</v>
      </c>
      <c r="AF566">
        <f t="shared" ref="AF566:AF597" si="326">SUMIFS(J$502:J$645,$C$502:$C$645,$C566,$D$502:$D$645,"&lt;="&amp;$D566)</f>
        <v>11718</v>
      </c>
      <c r="AG566">
        <f t="shared" ref="AG566:AG597" si="327">SUMIFS(M$502:M$645,$C$502:$C$645,$C566,$D$502:$D$645,12)</f>
        <v>2836</v>
      </c>
    </row>
    <row r="567" spans="3:33" x14ac:dyDescent="0.25">
      <c r="C567" t="s">
        <v>113</v>
      </c>
      <c r="D567">
        <v>6</v>
      </c>
      <c r="E567" s="2">
        <v>0</v>
      </c>
      <c r="F567" s="2">
        <v>0</v>
      </c>
      <c r="G567" s="2">
        <v>0</v>
      </c>
      <c r="H567" s="2">
        <v>0</v>
      </c>
      <c r="I567" s="2">
        <v>1919</v>
      </c>
      <c r="J567" s="2">
        <v>2042</v>
      </c>
      <c r="K567" s="2">
        <v>2716840</v>
      </c>
      <c r="L567" s="2">
        <v>2645220</v>
      </c>
      <c r="M567" s="2">
        <v>2445</v>
      </c>
      <c r="N567" s="2">
        <v>2820</v>
      </c>
      <c r="O567" s="2">
        <v>52</v>
      </c>
      <c r="P567" s="2">
        <v>57</v>
      </c>
      <c r="Q567" s="3">
        <f t="shared" ref="Q567:Q630" si="328">IFERROR(F567/E567-1,0)</f>
        <v>0</v>
      </c>
      <c r="R567" s="3">
        <f t="shared" ref="R567:R630" si="329">IFERROR(H567/G567-1,0)</f>
        <v>0</v>
      </c>
      <c r="S567" s="3">
        <f t="shared" ref="S567:S630" si="330">IFERROR(J567/I567-1,0)</f>
        <v>6.409588327253779E-2</v>
      </c>
      <c r="T567" s="3">
        <f t="shared" ref="T567:T630" si="331">IFERROR(L567/K567-1,0)</f>
        <v>-2.6361508222788266E-2</v>
      </c>
      <c r="U567" s="3">
        <f t="shared" ref="U567:U630" si="332">IFERROR(N567/M567-1,0)</f>
        <v>0.15337423312883436</v>
      </c>
      <c r="V567" s="3">
        <f t="shared" ref="V567:V630" si="333">IFERROR(P567/O567-1,0)</f>
        <v>9.6153846153846256E-2</v>
      </c>
      <c r="W567" s="3">
        <f t="shared" ref="W567:W630" si="334">IFERROR(O567/I567,0)</f>
        <v>2.709744658676394E-2</v>
      </c>
      <c r="X567" s="3">
        <f t="shared" ref="X567:X630" si="335">IFERROR(P567/J567,0)</f>
        <v>2.7913809990205679E-2</v>
      </c>
      <c r="Y567" s="4">
        <f t="shared" ref="Y567:Y630" si="336">IFERROR((X567-W567)*100,0)</f>
        <v>8.1636340344173886E-2</v>
      </c>
      <c r="Z567">
        <f t="shared" si="320"/>
        <v>0.78999160881836905</v>
      </c>
      <c r="AA567">
        <f t="shared" si="321"/>
        <v>0.81017428167687233</v>
      </c>
      <c r="AB567" s="4">
        <f t="shared" si="322"/>
        <v>2.0182672858503281</v>
      </c>
      <c r="AC567">
        <f t="shared" si="323"/>
        <v>13109</v>
      </c>
      <c r="AD567">
        <f t="shared" si="324"/>
        <v>14148</v>
      </c>
      <c r="AE567">
        <f t="shared" si="325"/>
        <v>10356</v>
      </c>
      <c r="AF567">
        <f t="shared" si="326"/>
        <v>13760</v>
      </c>
      <c r="AG567">
        <f t="shared" si="327"/>
        <v>2836</v>
      </c>
    </row>
    <row r="568" spans="3:33" x14ac:dyDescent="0.25">
      <c r="C568" t="s">
        <v>113</v>
      </c>
      <c r="D568">
        <v>7</v>
      </c>
      <c r="E568" s="2">
        <v>0</v>
      </c>
      <c r="F568" s="2">
        <v>0</v>
      </c>
      <c r="G568" s="2">
        <v>0</v>
      </c>
      <c r="H568" s="2">
        <v>0</v>
      </c>
      <c r="I568" s="2">
        <v>971</v>
      </c>
      <c r="J568" s="2">
        <v>1090</v>
      </c>
      <c r="K568" s="2">
        <v>1391430</v>
      </c>
      <c r="L568" s="2">
        <v>1438590</v>
      </c>
      <c r="M568" s="2">
        <v>1441</v>
      </c>
      <c r="N568" s="2">
        <v>1696</v>
      </c>
      <c r="O568" s="2">
        <v>33</v>
      </c>
      <c r="P568" s="2">
        <v>34</v>
      </c>
      <c r="Q568" s="3">
        <f t="shared" si="328"/>
        <v>0</v>
      </c>
      <c r="R568" s="3">
        <f t="shared" si="329"/>
        <v>0</v>
      </c>
      <c r="S568" s="3">
        <f t="shared" si="330"/>
        <v>0.12255406797116364</v>
      </c>
      <c r="T568" s="3">
        <f t="shared" si="331"/>
        <v>3.389318902136651E-2</v>
      </c>
      <c r="U568" s="3">
        <f t="shared" si="332"/>
        <v>0.17696044413601664</v>
      </c>
      <c r="V568" s="3">
        <f t="shared" si="333"/>
        <v>3.0303030303030276E-2</v>
      </c>
      <c r="W568" s="3">
        <f t="shared" si="334"/>
        <v>3.3985581874356331E-2</v>
      </c>
      <c r="X568" s="3">
        <f t="shared" si="335"/>
        <v>3.1192660550458717E-2</v>
      </c>
      <c r="Y568" s="4">
        <f t="shared" si="336"/>
        <v>-0.27929213238976136</v>
      </c>
      <c r="Z568">
        <f t="shared" si="320"/>
        <v>0.86406285757876267</v>
      </c>
      <c r="AA568">
        <f t="shared" si="321"/>
        <v>0.87435233160621761</v>
      </c>
      <c r="AB568" s="4">
        <f t="shared" si="322"/>
        <v>1.0289474027454948</v>
      </c>
      <c r="AC568">
        <f t="shared" si="323"/>
        <v>13109</v>
      </c>
      <c r="AD568">
        <f t="shared" si="324"/>
        <v>14148</v>
      </c>
      <c r="AE568">
        <f t="shared" si="325"/>
        <v>11327</v>
      </c>
      <c r="AF568">
        <f t="shared" si="326"/>
        <v>14850</v>
      </c>
      <c r="AG568">
        <f t="shared" si="327"/>
        <v>2836</v>
      </c>
    </row>
    <row r="569" spans="3:33" x14ac:dyDescent="0.25">
      <c r="C569" t="s">
        <v>113</v>
      </c>
      <c r="D569">
        <v>8</v>
      </c>
      <c r="E569" s="2">
        <v>4963</v>
      </c>
      <c r="F569" s="2">
        <v>5948</v>
      </c>
      <c r="G569" s="2">
        <v>2970650</v>
      </c>
      <c r="H569" s="2">
        <v>3437120</v>
      </c>
      <c r="I569" s="2">
        <v>1664</v>
      </c>
      <c r="J569" s="2">
        <v>2194</v>
      </c>
      <c r="K569" s="2">
        <v>2431000</v>
      </c>
      <c r="L569" s="2">
        <v>3083240</v>
      </c>
      <c r="M569" s="2">
        <v>4687</v>
      </c>
      <c r="N569" s="2">
        <v>5386</v>
      </c>
      <c r="O569" s="2">
        <v>53</v>
      </c>
      <c r="P569" s="2">
        <v>64</v>
      </c>
      <c r="Q569" s="3">
        <f t="shared" si="328"/>
        <v>0.19846866814426756</v>
      </c>
      <c r="R569" s="3">
        <f t="shared" si="329"/>
        <v>0.15702624004847432</v>
      </c>
      <c r="S569" s="3">
        <f t="shared" si="330"/>
        <v>0.31850961538461542</v>
      </c>
      <c r="T569" s="3">
        <f t="shared" si="331"/>
        <v>0.26830111065405182</v>
      </c>
      <c r="U569" s="3">
        <f t="shared" si="332"/>
        <v>0.14913590783016861</v>
      </c>
      <c r="V569" s="3">
        <f t="shared" si="333"/>
        <v>0.20754716981132071</v>
      </c>
      <c r="W569" s="3">
        <f t="shared" si="334"/>
        <v>3.1850961538461536E-2</v>
      </c>
      <c r="X569" s="3">
        <f t="shared" si="335"/>
        <v>2.9170464904284411E-2</v>
      </c>
      <c r="Y569" s="4">
        <f t="shared" si="336"/>
        <v>-0.26804966341771252</v>
      </c>
      <c r="Z569">
        <f t="shared" si="320"/>
        <v>0.71884683488269141</v>
      </c>
      <c r="AA569">
        <f t="shared" si="321"/>
        <v>0.74324088609802896</v>
      </c>
      <c r="AB569" s="4">
        <f t="shared" si="322"/>
        <v>2.4394051215337553</v>
      </c>
      <c r="AC569">
        <f t="shared" si="323"/>
        <v>18072</v>
      </c>
      <c r="AD569">
        <f t="shared" si="324"/>
        <v>20096</v>
      </c>
      <c r="AE569">
        <f t="shared" si="325"/>
        <v>12991</v>
      </c>
      <c r="AF569">
        <f t="shared" si="326"/>
        <v>17044</v>
      </c>
      <c r="AG569">
        <f t="shared" si="327"/>
        <v>2836</v>
      </c>
    </row>
    <row r="570" spans="3:33" x14ac:dyDescent="0.25">
      <c r="C570" t="s">
        <v>113</v>
      </c>
      <c r="D570">
        <v>9</v>
      </c>
      <c r="E570" s="2">
        <v>5532</v>
      </c>
      <c r="F570" s="2">
        <v>7272</v>
      </c>
      <c r="G570" s="2">
        <v>2156540</v>
      </c>
      <c r="H570" s="2">
        <v>3782480</v>
      </c>
      <c r="I570" s="2">
        <v>3326</v>
      </c>
      <c r="J570" s="2">
        <v>4258</v>
      </c>
      <c r="K570" s="2">
        <v>3872040</v>
      </c>
      <c r="L570" s="2">
        <v>5686670</v>
      </c>
      <c r="M570" s="2">
        <v>6778</v>
      </c>
      <c r="N570" s="2">
        <v>8283</v>
      </c>
      <c r="O570" s="2">
        <v>115</v>
      </c>
      <c r="P570" s="2">
        <v>117</v>
      </c>
      <c r="Q570" s="3">
        <f t="shared" si="328"/>
        <v>0.31453362255965289</v>
      </c>
      <c r="R570" s="3">
        <f t="shared" si="329"/>
        <v>0.75395772858374999</v>
      </c>
      <c r="S570" s="3">
        <f t="shared" si="330"/>
        <v>0.28021647624774504</v>
      </c>
      <c r="T570" s="3">
        <f t="shared" si="331"/>
        <v>0.46864960072726514</v>
      </c>
      <c r="U570" s="3">
        <f t="shared" si="332"/>
        <v>0.22204190026556514</v>
      </c>
      <c r="V570" s="3">
        <f t="shared" si="333"/>
        <v>1.7391304347825987E-2</v>
      </c>
      <c r="W570" s="3">
        <f t="shared" si="334"/>
        <v>3.4576067348165963E-2</v>
      </c>
      <c r="X570" s="3">
        <f t="shared" si="335"/>
        <v>2.7477689055894785E-2</v>
      </c>
      <c r="Y570" s="4">
        <f t="shared" si="336"/>
        <v>-0.7098378292271178</v>
      </c>
      <c r="Z570">
        <f t="shared" si="320"/>
        <v>0.69128113879003561</v>
      </c>
      <c r="AA570">
        <f t="shared" si="321"/>
        <v>0.70527082505628391</v>
      </c>
      <c r="AB570" s="4">
        <f t="shared" si="322"/>
        <v>1.3989686266248302</v>
      </c>
      <c r="AC570">
        <f t="shared" si="323"/>
        <v>23604</v>
      </c>
      <c r="AD570">
        <f t="shared" si="324"/>
        <v>27368</v>
      </c>
      <c r="AE570">
        <f t="shared" si="325"/>
        <v>16317</v>
      </c>
      <c r="AF570">
        <f t="shared" si="326"/>
        <v>21302</v>
      </c>
      <c r="AG570">
        <f t="shared" si="327"/>
        <v>2836</v>
      </c>
    </row>
    <row r="571" spans="3:33" x14ac:dyDescent="0.25">
      <c r="C571" t="s">
        <v>113</v>
      </c>
      <c r="D571">
        <v>10</v>
      </c>
      <c r="E571" s="2">
        <v>6752</v>
      </c>
      <c r="F571" s="2">
        <v>2904</v>
      </c>
      <c r="G571" s="2">
        <v>3092480</v>
      </c>
      <c r="H571" s="2">
        <v>1763480</v>
      </c>
      <c r="I571" s="2">
        <v>4305</v>
      </c>
      <c r="J571" s="2">
        <v>4012</v>
      </c>
      <c r="K571" s="2">
        <v>5014770</v>
      </c>
      <c r="L571" s="2">
        <v>5522020</v>
      </c>
      <c r="M571" s="2">
        <v>9098</v>
      </c>
      <c r="N571" s="2">
        <v>7057</v>
      </c>
      <c r="O571" s="2">
        <v>127</v>
      </c>
      <c r="P571" s="2">
        <v>118</v>
      </c>
      <c r="Q571" s="3">
        <f t="shared" si="328"/>
        <v>-0.5699052132701421</v>
      </c>
      <c r="R571" s="3">
        <f t="shared" si="329"/>
        <v>-0.42975217301324509</v>
      </c>
      <c r="S571" s="3">
        <f t="shared" si="330"/>
        <v>-6.8060394889663201E-2</v>
      </c>
      <c r="T571" s="3">
        <f t="shared" si="331"/>
        <v>0.10115119935709904</v>
      </c>
      <c r="U571" s="3">
        <f t="shared" si="332"/>
        <v>-0.22433501868542538</v>
      </c>
      <c r="V571" s="3">
        <f t="shared" si="333"/>
        <v>-7.086614173228345E-2</v>
      </c>
      <c r="W571" s="3">
        <f t="shared" si="334"/>
        <v>2.9500580720092914E-2</v>
      </c>
      <c r="X571" s="3">
        <f t="shared" si="335"/>
        <v>2.9411764705882353E-2</v>
      </c>
      <c r="Y571" s="4">
        <f t="shared" si="336"/>
        <v>-8.8816014210561789E-3</v>
      </c>
      <c r="Z571">
        <f t="shared" si="320"/>
        <v>0.67933851627355379</v>
      </c>
      <c r="AA571">
        <f t="shared" si="321"/>
        <v>0.76458861906487863</v>
      </c>
      <c r="AB571" s="4">
        <f t="shared" si="322"/>
        <v>8.5250102791324842</v>
      </c>
      <c r="AC571">
        <f t="shared" si="323"/>
        <v>30356</v>
      </c>
      <c r="AD571">
        <f t="shared" si="324"/>
        <v>30272</v>
      </c>
      <c r="AE571">
        <f t="shared" si="325"/>
        <v>20622</v>
      </c>
      <c r="AF571">
        <f t="shared" si="326"/>
        <v>25314</v>
      </c>
      <c r="AG571">
        <f t="shared" si="327"/>
        <v>2836</v>
      </c>
    </row>
    <row r="572" spans="3:33" x14ac:dyDescent="0.25">
      <c r="C572" t="s">
        <v>113</v>
      </c>
      <c r="D572">
        <v>11</v>
      </c>
      <c r="E572" s="2">
        <v>0</v>
      </c>
      <c r="F572" s="2">
        <v>0</v>
      </c>
      <c r="G572" s="2">
        <v>0</v>
      </c>
      <c r="H572" s="2">
        <v>0</v>
      </c>
      <c r="I572" s="2">
        <v>3810</v>
      </c>
      <c r="J572" s="2">
        <v>2782</v>
      </c>
      <c r="K572" s="2">
        <v>4391820</v>
      </c>
      <c r="L572" s="2">
        <v>3862820</v>
      </c>
      <c r="M572" s="2">
        <v>5179</v>
      </c>
      <c r="N572" s="2">
        <v>4192</v>
      </c>
      <c r="O572" s="2">
        <v>109</v>
      </c>
      <c r="P572" s="2">
        <v>83</v>
      </c>
      <c r="Q572" s="3">
        <f t="shared" si="328"/>
        <v>0</v>
      </c>
      <c r="R572" s="3">
        <f t="shared" si="329"/>
        <v>0</v>
      </c>
      <c r="S572" s="3">
        <f t="shared" si="330"/>
        <v>-0.26981627296587929</v>
      </c>
      <c r="T572" s="3">
        <f t="shared" si="331"/>
        <v>-0.12045120246276031</v>
      </c>
      <c r="U572" s="3">
        <f t="shared" si="332"/>
        <v>-0.19057733153118361</v>
      </c>
      <c r="V572" s="3">
        <f t="shared" si="333"/>
        <v>-0.23853211009174313</v>
      </c>
      <c r="W572" s="3">
        <f t="shared" si="334"/>
        <v>2.8608923884514435E-2</v>
      </c>
      <c r="X572" s="3">
        <f t="shared" si="335"/>
        <v>2.9834651329978434E-2</v>
      </c>
      <c r="Y572" s="4">
        <f t="shared" si="336"/>
        <v>0.12257274454639984</v>
      </c>
      <c r="Z572">
        <f t="shared" si="320"/>
        <v>0.80484912373171691</v>
      </c>
      <c r="AA572">
        <f t="shared" si="321"/>
        <v>0.84861664854415852</v>
      </c>
      <c r="AB572" s="4">
        <f t="shared" si="322"/>
        <v>4.3767524812441616</v>
      </c>
      <c r="AC572">
        <f t="shared" si="323"/>
        <v>30356</v>
      </c>
      <c r="AD572">
        <f t="shared" si="324"/>
        <v>30272</v>
      </c>
      <c r="AE572">
        <f t="shared" si="325"/>
        <v>24432</v>
      </c>
      <c r="AF572">
        <f t="shared" si="326"/>
        <v>28096</v>
      </c>
      <c r="AG572">
        <f t="shared" si="327"/>
        <v>2836</v>
      </c>
    </row>
    <row r="573" spans="3:33" x14ac:dyDescent="0.25">
      <c r="C573" t="s">
        <v>113</v>
      </c>
      <c r="D573">
        <v>12</v>
      </c>
      <c r="E573" s="2">
        <v>0</v>
      </c>
      <c r="F573" s="2">
        <v>0</v>
      </c>
      <c r="G573" s="2">
        <v>0</v>
      </c>
      <c r="H573" s="2">
        <v>0</v>
      </c>
      <c r="I573" s="2">
        <v>2276</v>
      </c>
      <c r="J573" s="2">
        <v>1843</v>
      </c>
      <c r="K573" s="2">
        <v>2689970</v>
      </c>
      <c r="L573" s="2">
        <v>2497650</v>
      </c>
      <c r="M573" s="2">
        <v>2836</v>
      </c>
      <c r="N573" s="2">
        <v>2300</v>
      </c>
      <c r="O573" s="2">
        <v>67</v>
      </c>
      <c r="P573" s="2">
        <v>49</v>
      </c>
      <c r="Q573" s="3">
        <f t="shared" si="328"/>
        <v>0</v>
      </c>
      <c r="R573" s="3">
        <f t="shared" si="329"/>
        <v>0</v>
      </c>
      <c r="S573" s="3">
        <f t="shared" si="330"/>
        <v>-0.19024604569420034</v>
      </c>
      <c r="T573" s="3">
        <f t="shared" si="331"/>
        <v>-7.1495221136295251E-2</v>
      </c>
      <c r="U573" s="3">
        <f t="shared" si="332"/>
        <v>-0.1889985895627645</v>
      </c>
      <c r="V573" s="3">
        <f t="shared" si="333"/>
        <v>-0.26865671641791045</v>
      </c>
      <c r="W573" s="3">
        <f t="shared" si="334"/>
        <v>2.9437609841827767E-2</v>
      </c>
      <c r="X573" s="3">
        <f t="shared" si="335"/>
        <v>2.6587086272381984E-2</v>
      </c>
      <c r="Y573" s="4">
        <f t="shared" si="336"/>
        <v>-0.28505235694457831</v>
      </c>
      <c r="Z573">
        <f t="shared" si="320"/>
        <v>0.87982606404005803</v>
      </c>
      <c r="AA573">
        <f t="shared" si="321"/>
        <v>0.90428295276066206</v>
      </c>
      <c r="AB573" s="4">
        <f t="shared" si="322"/>
        <v>2.4456888720604031</v>
      </c>
      <c r="AC573">
        <f t="shared" si="323"/>
        <v>30356</v>
      </c>
      <c r="AD573">
        <f t="shared" si="324"/>
        <v>30272</v>
      </c>
      <c r="AE573">
        <f t="shared" si="325"/>
        <v>26708</v>
      </c>
      <c r="AF573">
        <f t="shared" si="326"/>
        <v>29939</v>
      </c>
      <c r="AG573">
        <f t="shared" si="327"/>
        <v>2836</v>
      </c>
    </row>
    <row r="574" spans="3:33" x14ac:dyDescent="0.25">
      <c r="C574" t="s">
        <v>114</v>
      </c>
      <c r="D574">
        <v>1</v>
      </c>
      <c r="E574" s="2">
        <v>0</v>
      </c>
      <c r="F574" s="2">
        <v>0</v>
      </c>
      <c r="G574" s="2">
        <v>0</v>
      </c>
      <c r="H574" s="2">
        <v>0</v>
      </c>
      <c r="I574" s="2">
        <v>0</v>
      </c>
      <c r="J574" s="2">
        <v>762</v>
      </c>
      <c r="K574" s="2">
        <v>0</v>
      </c>
      <c r="L574" s="2">
        <v>871110</v>
      </c>
      <c r="M574" s="2">
        <v>0</v>
      </c>
      <c r="N574" s="2">
        <v>1592</v>
      </c>
      <c r="O574" s="2">
        <v>0</v>
      </c>
      <c r="P574" s="2">
        <v>20</v>
      </c>
      <c r="Q574" s="3">
        <f t="shared" si="328"/>
        <v>0</v>
      </c>
      <c r="R574" s="3">
        <f t="shared" si="329"/>
        <v>0</v>
      </c>
      <c r="S574" s="3">
        <f t="shared" si="330"/>
        <v>0</v>
      </c>
      <c r="T574" s="3">
        <f t="shared" si="331"/>
        <v>0</v>
      </c>
      <c r="U574" s="3">
        <f t="shared" si="332"/>
        <v>0</v>
      </c>
      <c r="V574" s="3">
        <f t="shared" si="333"/>
        <v>0</v>
      </c>
      <c r="W574" s="3">
        <f t="shared" si="334"/>
        <v>0</v>
      </c>
      <c r="X574" s="3">
        <f t="shared" si="335"/>
        <v>2.6246719160104987E-2</v>
      </c>
      <c r="Y574" s="4">
        <f t="shared" si="336"/>
        <v>2.6246719160104988</v>
      </c>
      <c r="Z574">
        <f t="shared" si="320"/>
        <v>0</v>
      </c>
      <c r="AA574">
        <f t="shared" si="321"/>
        <v>0.32097725358045492</v>
      </c>
      <c r="AB574" s="4">
        <f t="shared" si="322"/>
        <v>32.097725358045494</v>
      </c>
      <c r="AC574">
        <f t="shared" si="323"/>
        <v>0</v>
      </c>
      <c r="AD574">
        <f t="shared" si="324"/>
        <v>0</v>
      </c>
      <c r="AE574">
        <f t="shared" si="325"/>
        <v>0</v>
      </c>
      <c r="AF574">
        <f t="shared" si="326"/>
        <v>762</v>
      </c>
      <c r="AG574">
        <f t="shared" si="327"/>
        <v>2374</v>
      </c>
    </row>
    <row r="575" spans="3:33" x14ac:dyDescent="0.25">
      <c r="C575" t="s">
        <v>114</v>
      </c>
      <c r="D575">
        <v>2</v>
      </c>
      <c r="E575" s="2">
        <v>10266</v>
      </c>
      <c r="F575" s="2">
        <v>8110</v>
      </c>
      <c r="G575" s="2">
        <v>4746150</v>
      </c>
      <c r="H575" s="2">
        <v>3700670</v>
      </c>
      <c r="I575" s="2">
        <v>3353</v>
      </c>
      <c r="J575" s="2">
        <v>3204</v>
      </c>
      <c r="K575" s="2">
        <v>3718630</v>
      </c>
      <c r="L575" s="2">
        <v>3631590</v>
      </c>
      <c r="M575" s="2">
        <v>6807</v>
      </c>
      <c r="N575" s="2">
        <v>6397</v>
      </c>
      <c r="O575" s="2">
        <v>106</v>
      </c>
      <c r="P575" s="2">
        <v>101</v>
      </c>
      <c r="Q575" s="3">
        <f t="shared" si="328"/>
        <v>-0.21001363724917199</v>
      </c>
      <c r="R575" s="3">
        <f t="shared" si="329"/>
        <v>-0.22027959504019046</v>
      </c>
      <c r="S575" s="3">
        <f t="shared" si="330"/>
        <v>-4.4437816880405601E-2</v>
      </c>
      <c r="T575" s="3">
        <f t="shared" si="331"/>
        <v>-2.3406469586917722E-2</v>
      </c>
      <c r="U575" s="3">
        <f t="shared" si="332"/>
        <v>-6.0232114000293824E-2</v>
      </c>
      <c r="V575" s="3">
        <f t="shared" si="333"/>
        <v>-4.7169811320754707E-2</v>
      </c>
      <c r="W575" s="3">
        <f t="shared" si="334"/>
        <v>3.1613480465254994E-2</v>
      </c>
      <c r="X575" s="3">
        <f t="shared" si="335"/>
        <v>3.1523096129837704E-2</v>
      </c>
      <c r="Y575" s="4">
        <f t="shared" si="336"/>
        <v>-9.0384335417290074E-3</v>
      </c>
      <c r="Z575">
        <f t="shared" si="320"/>
        <v>0.32661211766997855</v>
      </c>
      <c r="AA575">
        <f t="shared" si="321"/>
        <v>0.37829072872949254</v>
      </c>
      <c r="AB575" s="4">
        <f t="shared" si="322"/>
        <v>5.167861105951399</v>
      </c>
      <c r="AC575">
        <f t="shared" si="323"/>
        <v>10266</v>
      </c>
      <c r="AD575">
        <f t="shared" si="324"/>
        <v>8110</v>
      </c>
      <c r="AE575">
        <f t="shared" si="325"/>
        <v>3353</v>
      </c>
      <c r="AF575">
        <f t="shared" si="326"/>
        <v>3966</v>
      </c>
      <c r="AG575">
        <f t="shared" si="327"/>
        <v>2374</v>
      </c>
    </row>
    <row r="576" spans="3:33" x14ac:dyDescent="0.25">
      <c r="C576" t="s">
        <v>114</v>
      </c>
      <c r="D576">
        <v>3</v>
      </c>
      <c r="E576" s="2">
        <v>8834</v>
      </c>
      <c r="F576" s="2">
        <v>8925</v>
      </c>
      <c r="G576" s="2">
        <v>3078130</v>
      </c>
      <c r="H576" s="2">
        <v>4714340</v>
      </c>
      <c r="I576" s="2">
        <v>5448</v>
      </c>
      <c r="J576" s="2">
        <v>5822</v>
      </c>
      <c r="K576" s="2">
        <v>5471680</v>
      </c>
      <c r="L576" s="2">
        <v>7058610</v>
      </c>
      <c r="M576" s="2">
        <v>10027</v>
      </c>
      <c r="N576" s="2">
        <v>9326</v>
      </c>
      <c r="O576" s="2">
        <v>166</v>
      </c>
      <c r="P576" s="2">
        <v>174</v>
      </c>
      <c r="Q576" s="3">
        <f t="shared" si="328"/>
        <v>1.0301109350237647E-2</v>
      </c>
      <c r="R576" s="3">
        <f t="shared" si="329"/>
        <v>0.53155974568975317</v>
      </c>
      <c r="S576" s="3">
        <f t="shared" si="330"/>
        <v>6.8649045521292251E-2</v>
      </c>
      <c r="T576" s="3">
        <f t="shared" si="331"/>
        <v>0.29002609801742785</v>
      </c>
      <c r="U576" s="3">
        <f t="shared" si="332"/>
        <v>-6.9911239652937107E-2</v>
      </c>
      <c r="V576" s="3">
        <f t="shared" si="333"/>
        <v>4.8192771084337283E-2</v>
      </c>
      <c r="W576" s="3">
        <f t="shared" si="334"/>
        <v>3.0469897209985317E-2</v>
      </c>
      <c r="X576" s="3">
        <f t="shared" si="335"/>
        <v>2.9886636894537959E-2</v>
      </c>
      <c r="Y576" s="4">
        <f t="shared" si="336"/>
        <v>-5.8326031544735785E-2</v>
      </c>
      <c r="Z576">
        <f t="shared" si="320"/>
        <v>0.46078534031413615</v>
      </c>
      <c r="AA576">
        <f t="shared" si="321"/>
        <v>0.50430212787881912</v>
      </c>
      <c r="AB576" s="4">
        <f t="shared" si="322"/>
        <v>4.3516787564682966</v>
      </c>
      <c r="AC576">
        <f t="shared" si="323"/>
        <v>19100</v>
      </c>
      <c r="AD576">
        <f t="shared" si="324"/>
        <v>17035</v>
      </c>
      <c r="AE576">
        <f t="shared" si="325"/>
        <v>8801</v>
      </c>
      <c r="AF576">
        <f t="shared" si="326"/>
        <v>9788</v>
      </c>
      <c r="AG576">
        <f t="shared" si="327"/>
        <v>2374</v>
      </c>
    </row>
    <row r="577" spans="3:33" x14ac:dyDescent="0.25">
      <c r="C577" t="s">
        <v>114</v>
      </c>
      <c r="D577">
        <v>4</v>
      </c>
      <c r="E577" s="2">
        <v>8833</v>
      </c>
      <c r="F577" s="2">
        <v>9266</v>
      </c>
      <c r="G577" s="2">
        <v>3993770</v>
      </c>
      <c r="H577" s="2">
        <v>4581170</v>
      </c>
      <c r="I577" s="2">
        <v>7472</v>
      </c>
      <c r="J577" s="2">
        <v>7330</v>
      </c>
      <c r="K577" s="2">
        <v>7661060</v>
      </c>
      <c r="L577" s="2">
        <v>8991790</v>
      </c>
      <c r="M577" s="2">
        <v>11148</v>
      </c>
      <c r="N577" s="2">
        <v>11025</v>
      </c>
      <c r="O577" s="2">
        <v>240</v>
      </c>
      <c r="P577" s="2">
        <v>237</v>
      </c>
      <c r="Q577" s="3">
        <f t="shared" si="328"/>
        <v>4.9020717762934485E-2</v>
      </c>
      <c r="R577" s="3">
        <f t="shared" si="329"/>
        <v>0.14707907566034106</v>
      </c>
      <c r="S577" s="3">
        <f t="shared" si="330"/>
        <v>-1.900428265524623E-2</v>
      </c>
      <c r="T577" s="3">
        <f t="shared" si="331"/>
        <v>0.17370050619627042</v>
      </c>
      <c r="U577" s="3">
        <f t="shared" si="332"/>
        <v>-1.1033369214208832E-2</v>
      </c>
      <c r="V577" s="3">
        <f t="shared" si="333"/>
        <v>-1.2499999999999956E-2</v>
      </c>
      <c r="W577" s="3">
        <f t="shared" si="334"/>
        <v>3.2119914346895075E-2</v>
      </c>
      <c r="X577" s="3">
        <f t="shared" si="335"/>
        <v>3.2332878581173258E-2</v>
      </c>
      <c r="Y577" s="4">
        <f t="shared" si="336"/>
        <v>2.1296423427818317E-2</v>
      </c>
      <c r="Z577">
        <f t="shared" si="320"/>
        <v>0.58257258439838189</v>
      </c>
      <c r="AA577">
        <f t="shared" si="321"/>
        <v>0.5969659982563208</v>
      </c>
      <c r="AB577" s="4">
        <f t="shared" si="322"/>
        <v>1.4393413857938908</v>
      </c>
      <c r="AC577">
        <f t="shared" si="323"/>
        <v>27933</v>
      </c>
      <c r="AD577">
        <f t="shared" si="324"/>
        <v>26301</v>
      </c>
      <c r="AE577">
        <f t="shared" si="325"/>
        <v>16273</v>
      </c>
      <c r="AF577">
        <f t="shared" si="326"/>
        <v>17118</v>
      </c>
      <c r="AG577">
        <f t="shared" si="327"/>
        <v>2374</v>
      </c>
    </row>
    <row r="578" spans="3:33" x14ac:dyDescent="0.25">
      <c r="C578" t="s">
        <v>114</v>
      </c>
      <c r="D578">
        <v>5</v>
      </c>
      <c r="E578" s="2">
        <v>0</v>
      </c>
      <c r="F578" s="2">
        <v>0</v>
      </c>
      <c r="G578" s="2">
        <v>0</v>
      </c>
      <c r="H578" s="2">
        <v>0</v>
      </c>
      <c r="I578" s="2">
        <v>4580</v>
      </c>
      <c r="J578" s="2">
        <v>4688</v>
      </c>
      <c r="K578" s="2">
        <v>4792940</v>
      </c>
      <c r="L578" s="2">
        <v>5809750</v>
      </c>
      <c r="M578" s="2">
        <v>6421</v>
      </c>
      <c r="N578" s="2">
        <v>6198</v>
      </c>
      <c r="O578" s="2">
        <v>147</v>
      </c>
      <c r="P578" s="2">
        <v>139</v>
      </c>
      <c r="Q578" s="3">
        <f t="shared" si="328"/>
        <v>0</v>
      </c>
      <c r="R578" s="3">
        <f t="shared" si="329"/>
        <v>0</v>
      </c>
      <c r="S578" s="3">
        <f t="shared" si="330"/>
        <v>2.3580786026200951E-2</v>
      </c>
      <c r="T578" s="3">
        <f t="shared" si="331"/>
        <v>0.21214745020801429</v>
      </c>
      <c r="U578" s="3">
        <f t="shared" si="332"/>
        <v>-3.4729792867154607E-2</v>
      </c>
      <c r="V578" s="3">
        <f t="shared" si="333"/>
        <v>-5.4421768707482943E-2</v>
      </c>
      <c r="W578" s="3">
        <f t="shared" si="334"/>
        <v>3.209606986899563E-2</v>
      </c>
      <c r="X578" s="3">
        <f t="shared" si="335"/>
        <v>2.9650170648464164E-2</v>
      </c>
      <c r="Y578" s="4">
        <f t="shared" si="336"/>
        <v>-0.24458992205314661</v>
      </c>
      <c r="Z578">
        <f t="shared" si="320"/>
        <v>0.74653635484910319</v>
      </c>
      <c r="AA578">
        <f t="shared" si="321"/>
        <v>0.76045335658238888</v>
      </c>
      <c r="AB578" s="4">
        <f t="shared" si="322"/>
        <v>1.3917001733285694</v>
      </c>
      <c r="AC578">
        <f t="shared" si="323"/>
        <v>27933</v>
      </c>
      <c r="AD578">
        <f t="shared" si="324"/>
        <v>26301</v>
      </c>
      <c r="AE578">
        <f t="shared" si="325"/>
        <v>20853</v>
      </c>
      <c r="AF578">
        <f t="shared" si="326"/>
        <v>21806</v>
      </c>
      <c r="AG578">
        <f t="shared" si="327"/>
        <v>2374</v>
      </c>
    </row>
    <row r="579" spans="3:33" x14ac:dyDescent="0.25">
      <c r="C579" t="s">
        <v>114</v>
      </c>
      <c r="D579">
        <v>6</v>
      </c>
      <c r="E579" s="2">
        <v>0</v>
      </c>
      <c r="F579" s="2">
        <v>0</v>
      </c>
      <c r="G579" s="2">
        <v>0</v>
      </c>
      <c r="H579" s="2">
        <v>0</v>
      </c>
      <c r="I579" s="2">
        <v>3283</v>
      </c>
      <c r="J579" s="2">
        <v>3272</v>
      </c>
      <c r="K579" s="2">
        <v>3350170</v>
      </c>
      <c r="L579" s="2">
        <v>4025960</v>
      </c>
      <c r="M579" s="2">
        <v>3039</v>
      </c>
      <c r="N579" s="2">
        <v>2829</v>
      </c>
      <c r="O579" s="2">
        <v>99</v>
      </c>
      <c r="P579" s="2">
        <v>97</v>
      </c>
      <c r="Q579" s="3">
        <f t="shared" si="328"/>
        <v>0</v>
      </c>
      <c r="R579" s="3">
        <f t="shared" si="329"/>
        <v>0</v>
      </c>
      <c r="S579" s="3">
        <f t="shared" si="330"/>
        <v>-3.3505939689308928E-3</v>
      </c>
      <c r="T579" s="3">
        <f t="shared" si="331"/>
        <v>0.20171812176695503</v>
      </c>
      <c r="U579" s="3">
        <f t="shared" si="332"/>
        <v>-6.9101678183613013E-2</v>
      </c>
      <c r="V579" s="3">
        <f t="shared" si="333"/>
        <v>-2.0202020202020221E-2</v>
      </c>
      <c r="W579" s="3">
        <f t="shared" si="334"/>
        <v>3.0155345720377702E-2</v>
      </c>
      <c r="X579" s="3">
        <f t="shared" si="335"/>
        <v>2.9645476772616138E-2</v>
      </c>
      <c r="Y579" s="4">
        <f t="shared" si="336"/>
        <v>-5.098689477615638E-2</v>
      </c>
      <c r="Z579">
        <f t="shared" si="320"/>
        <v>0.86406759030537361</v>
      </c>
      <c r="AA579">
        <f t="shared" si="321"/>
        <v>0.87455972101133395</v>
      </c>
      <c r="AB579" s="4">
        <f t="shared" si="322"/>
        <v>1.0492130705960334</v>
      </c>
      <c r="AC579">
        <f t="shared" si="323"/>
        <v>27933</v>
      </c>
      <c r="AD579">
        <f t="shared" si="324"/>
        <v>26301</v>
      </c>
      <c r="AE579">
        <f t="shared" si="325"/>
        <v>24136</v>
      </c>
      <c r="AF579">
        <f t="shared" si="326"/>
        <v>25078</v>
      </c>
      <c r="AG579">
        <f t="shared" si="327"/>
        <v>2374</v>
      </c>
    </row>
    <row r="580" spans="3:33" x14ac:dyDescent="0.25">
      <c r="C580" t="s">
        <v>114</v>
      </c>
      <c r="D580">
        <v>7</v>
      </c>
      <c r="E580" s="2">
        <v>0</v>
      </c>
      <c r="F580" s="2">
        <v>0</v>
      </c>
      <c r="G580" s="2">
        <v>0</v>
      </c>
      <c r="H580" s="2">
        <v>0</v>
      </c>
      <c r="I580" s="2">
        <v>1385</v>
      </c>
      <c r="J580" s="2">
        <v>1431</v>
      </c>
      <c r="K580" s="2">
        <v>1446720</v>
      </c>
      <c r="L580" s="2">
        <v>1762540</v>
      </c>
      <c r="M580" s="2">
        <v>1610</v>
      </c>
      <c r="N580" s="2">
        <v>1357</v>
      </c>
      <c r="O580" s="2">
        <v>44</v>
      </c>
      <c r="P580" s="2">
        <v>41</v>
      </c>
      <c r="Q580" s="3">
        <f t="shared" si="328"/>
        <v>0</v>
      </c>
      <c r="R580" s="3">
        <f t="shared" si="329"/>
        <v>0</v>
      </c>
      <c r="S580" s="3">
        <f t="shared" si="330"/>
        <v>3.3212996389891725E-2</v>
      </c>
      <c r="T580" s="3">
        <f t="shared" si="331"/>
        <v>0.21830070780800703</v>
      </c>
      <c r="U580" s="3">
        <f t="shared" si="332"/>
        <v>-0.15714285714285714</v>
      </c>
      <c r="V580" s="3">
        <f t="shared" si="333"/>
        <v>-6.8181818181818232E-2</v>
      </c>
      <c r="W580" s="3">
        <f t="shared" si="334"/>
        <v>3.1768953068592058E-2</v>
      </c>
      <c r="X580" s="3">
        <f t="shared" si="335"/>
        <v>2.8651292802236199E-2</v>
      </c>
      <c r="Y580" s="4">
        <f t="shared" si="336"/>
        <v>-0.31176602663558589</v>
      </c>
      <c r="Z580">
        <f t="shared" si="320"/>
        <v>0.91365052088927079</v>
      </c>
      <c r="AA580">
        <f t="shared" si="321"/>
        <v>0.92446381865736704</v>
      </c>
      <c r="AB580" s="4">
        <f t="shared" si="322"/>
        <v>1.0813297768096253</v>
      </c>
      <c r="AC580">
        <f t="shared" si="323"/>
        <v>27933</v>
      </c>
      <c r="AD580">
        <f t="shared" si="324"/>
        <v>26301</v>
      </c>
      <c r="AE580">
        <f t="shared" si="325"/>
        <v>25521</v>
      </c>
      <c r="AF580">
        <f t="shared" si="326"/>
        <v>26509</v>
      </c>
      <c r="AG580">
        <f t="shared" si="327"/>
        <v>2374</v>
      </c>
    </row>
    <row r="581" spans="3:33" x14ac:dyDescent="0.25">
      <c r="C581" t="s">
        <v>114</v>
      </c>
      <c r="D581">
        <v>8</v>
      </c>
      <c r="E581" s="2">
        <v>5699</v>
      </c>
      <c r="F581" s="2">
        <v>8874</v>
      </c>
      <c r="G581" s="2">
        <v>3390770</v>
      </c>
      <c r="H581" s="2">
        <v>4302040</v>
      </c>
      <c r="I581" s="2">
        <v>2523</v>
      </c>
      <c r="J581" s="2">
        <v>3800</v>
      </c>
      <c r="K581" s="2">
        <v>3468390</v>
      </c>
      <c r="L581" s="2">
        <v>4596940</v>
      </c>
      <c r="M581" s="2">
        <v>4706</v>
      </c>
      <c r="N581" s="2">
        <v>6321</v>
      </c>
      <c r="O581" s="2">
        <v>80</v>
      </c>
      <c r="P581" s="2">
        <v>110</v>
      </c>
      <c r="Q581" s="3">
        <f t="shared" si="328"/>
        <v>0.55711528338304972</v>
      </c>
      <c r="R581" s="3">
        <f t="shared" si="329"/>
        <v>0.26875016589152323</v>
      </c>
      <c r="S581" s="3">
        <f t="shared" si="330"/>
        <v>0.50614347998414577</v>
      </c>
      <c r="T581" s="3">
        <f t="shared" si="331"/>
        <v>0.32538151707276297</v>
      </c>
      <c r="U581" s="3">
        <f t="shared" si="332"/>
        <v>0.34317892052698684</v>
      </c>
      <c r="V581" s="3">
        <f t="shared" si="333"/>
        <v>0.375</v>
      </c>
      <c r="W581" s="3">
        <f t="shared" si="334"/>
        <v>3.170828378913991E-2</v>
      </c>
      <c r="X581" s="3">
        <f t="shared" si="335"/>
        <v>2.8947368421052631E-2</v>
      </c>
      <c r="Y581" s="4">
        <f t="shared" si="336"/>
        <v>-0.27609153680872789</v>
      </c>
      <c r="Z581">
        <f t="shared" si="320"/>
        <v>0.83384871550903905</v>
      </c>
      <c r="AA581">
        <f t="shared" si="321"/>
        <v>0.80718527790353933</v>
      </c>
      <c r="AB581" s="4">
        <f t="shared" si="322"/>
        <v>-2.6663437605499718</v>
      </c>
      <c r="AC581">
        <f t="shared" si="323"/>
        <v>33632</v>
      </c>
      <c r="AD581">
        <f t="shared" si="324"/>
        <v>35175</v>
      </c>
      <c r="AE581">
        <f t="shared" si="325"/>
        <v>28044</v>
      </c>
      <c r="AF581">
        <f t="shared" si="326"/>
        <v>30309</v>
      </c>
      <c r="AG581">
        <f t="shared" si="327"/>
        <v>2374</v>
      </c>
    </row>
    <row r="582" spans="3:33" x14ac:dyDescent="0.25">
      <c r="C582" t="s">
        <v>114</v>
      </c>
      <c r="D582">
        <v>9</v>
      </c>
      <c r="E582" s="2">
        <v>10908</v>
      </c>
      <c r="F582" s="2">
        <v>10228</v>
      </c>
      <c r="G582" s="2">
        <v>5175930</v>
      </c>
      <c r="H582" s="2">
        <v>4430800</v>
      </c>
      <c r="I582" s="2">
        <v>5963</v>
      </c>
      <c r="J582" s="2">
        <v>6655</v>
      </c>
      <c r="K582" s="2">
        <v>7221480</v>
      </c>
      <c r="L582" s="2">
        <v>7428190</v>
      </c>
      <c r="M582" s="2">
        <v>9466</v>
      </c>
      <c r="N582" s="2">
        <v>9713</v>
      </c>
      <c r="O582" s="2">
        <v>185</v>
      </c>
      <c r="P582" s="2">
        <v>181</v>
      </c>
      <c r="Q582" s="3">
        <f t="shared" si="328"/>
        <v>-6.2339567290062292E-2</v>
      </c>
      <c r="R582" s="3">
        <f t="shared" si="329"/>
        <v>-0.14396060224925766</v>
      </c>
      <c r="S582" s="3">
        <f t="shared" si="330"/>
        <v>0.1160489686399464</v>
      </c>
      <c r="T582" s="3">
        <f t="shared" si="331"/>
        <v>2.8624326315381365E-2</v>
      </c>
      <c r="U582" s="3">
        <f t="shared" si="332"/>
        <v>2.6093386858229373E-2</v>
      </c>
      <c r="V582" s="3">
        <f t="shared" si="333"/>
        <v>-2.1621621621621623E-2</v>
      </c>
      <c r="W582" s="3">
        <f t="shared" si="334"/>
        <v>3.10246520207949E-2</v>
      </c>
      <c r="X582" s="3">
        <f t="shared" si="335"/>
        <v>2.7197595792637114E-2</v>
      </c>
      <c r="Y582" s="4">
        <f t="shared" si="336"/>
        <v>-0.38270562281577869</v>
      </c>
      <c r="Z582">
        <f t="shared" si="320"/>
        <v>0.763515940727436</v>
      </c>
      <c r="AA582">
        <f t="shared" si="321"/>
        <v>0.77367771103250516</v>
      </c>
      <c r="AB582" s="4">
        <f t="shared" si="322"/>
        <v>1.0161770305069151</v>
      </c>
      <c r="AC582">
        <f t="shared" si="323"/>
        <v>44540</v>
      </c>
      <c r="AD582">
        <f t="shared" si="324"/>
        <v>45403</v>
      </c>
      <c r="AE582">
        <f t="shared" si="325"/>
        <v>34007</v>
      </c>
      <c r="AF582">
        <f t="shared" si="326"/>
        <v>36964</v>
      </c>
      <c r="AG582">
        <f t="shared" si="327"/>
        <v>2374</v>
      </c>
    </row>
    <row r="583" spans="3:33" x14ac:dyDescent="0.25">
      <c r="C583" t="s">
        <v>114</v>
      </c>
      <c r="D583">
        <v>10</v>
      </c>
      <c r="E583" s="2">
        <v>11399</v>
      </c>
      <c r="F583" s="2">
        <v>9977</v>
      </c>
      <c r="G583" s="2">
        <v>4770130</v>
      </c>
      <c r="H583" s="2">
        <v>4917070</v>
      </c>
      <c r="I583" s="2">
        <v>8746</v>
      </c>
      <c r="J583" s="2">
        <v>8738</v>
      </c>
      <c r="K583" s="2">
        <v>9726630</v>
      </c>
      <c r="L583" s="2">
        <v>9982920</v>
      </c>
      <c r="M583" s="2">
        <v>11870</v>
      </c>
      <c r="N583" s="2">
        <v>10706</v>
      </c>
      <c r="O583" s="2">
        <v>249</v>
      </c>
      <c r="P583" s="2">
        <v>246</v>
      </c>
      <c r="Q583" s="3">
        <f t="shared" si="328"/>
        <v>-0.12474778489341165</v>
      </c>
      <c r="R583" s="3">
        <f t="shared" si="329"/>
        <v>3.0804191919297841E-2</v>
      </c>
      <c r="S583" s="3">
        <f t="shared" si="330"/>
        <v>-9.1470386462377817E-4</v>
      </c>
      <c r="T583" s="3">
        <f t="shared" si="331"/>
        <v>2.6349311118033736E-2</v>
      </c>
      <c r="U583" s="3">
        <f t="shared" si="332"/>
        <v>-9.8062342038753192E-2</v>
      </c>
      <c r="V583" s="3">
        <f t="shared" si="333"/>
        <v>-1.2048192771084376E-2</v>
      </c>
      <c r="W583" s="3">
        <f t="shared" si="334"/>
        <v>2.8470157786416646E-2</v>
      </c>
      <c r="X583" s="3">
        <f t="shared" si="335"/>
        <v>2.8152895399404899E-2</v>
      </c>
      <c r="Y583" s="4">
        <f t="shared" si="336"/>
        <v>-3.1726238701174775E-2</v>
      </c>
      <c r="Z583">
        <f t="shared" si="320"/>
        <v>0.76427894670980889</v>
      </c>
      <c r="AA583">
        <f t="shared" si="321"/>
        <v>0.7913218132077432</v>
      </c>
      <c r="AB583" s="4">
        <f t="shared" si="322"/>
        <v>2.7042866497934304</v>
      </c>
      <c r="AC583">
        <f t="shared" si="323"/>
        <v>55939</v>
      </c>
      <c r="AD583">
        <f t="shared" si="324"/>
        <v>55380</v>
      </c>
      <c r="AE583">
        <f t="shared" si="325"/>
        <v>42753</v>
      </c>
      <c r="AF583">
        <f t="shared" si="326"/>
        <v>45702</v>
      </c>
      <c r="AG583">
        <f t="shared" si="327"/>
        <v>2374</v>
      </c>
    </row>
    <row r="584" spans="3:33" x14ac:dyDescent="0.25">
      <c r="C584" t="s">
        <v>114</v>
      </c>
      <c r="D584">
        <v>11</v>
      </c>
      <c r="E584" s="2">
        <v>0</v>
      </c>
      <c r="F584" s="2">
        <v>0</v>
      </c>
      <c r="G584" s="2">
        <v>0</v>
      </c>
      <c r="H584" s="2">
        <v>0</v>
      </c>
      <c r="I584" s="2">
        <v>5982</v>
      </c>
      <c r="J584" s="2">
        <v>5356</v>
      </c>
      <c r="K584" s="2">
        <v>6683590</v>
      </c>
      <c r="L584" s="2">
        <v>6273860</v>
      </c>
      <c r="M584" s="2">
        <v>5702</v>
      </c>
      <c r="N584" s="2">
        <v>5194</v>
      </c>
      <c r="O584" s="2">
        <v>186</v>
      </c>
      <c r="P584" s="2">
        <v>156</v>
      </c>
      <c r="Q584" s="3">
        <f t="shared" si="328"/>
        <v>0</v>
      </c>
      <c r="R584" s="3">
        <f t="shared" si="329"/>
        <v>0</v>
      </c>
      <c r="S584" s="3">
        <f t="shared" si="330"/>
        <v>-0.10464727515880978</v>
      </c>
      <c r="T584" s="3">
        <f t="shared" si="331"/>
        <v>-6.1303880100365249E-2</v>
      </c>
      <c r="U584" s="3">
        <f t="shared" si="332"/>
        <v>-8.9091546825675216E-2</v>
      </c>
      <c r="V584" s="3">
        <f t="shared" si="333"/>
        <v>-0.16129032258064513</v>
      </c>
      <c r="W584" s="3">
        <f t="shared" si="334"/>
        <v>3.1093279839518557E-2</v>
      </c>
      <c r="X584" s="3">
        <f t="shared" si="335"/>
        <v>2.9126213592233011E-2</v>
      </c>
      <c r="Y584" s="4">
        <f t="shared" si="336"/>
        <v>-0.1967066247285546</v>
      </c>
      <c r="Z584">
        <f t="shared" si="320"/>
        <v>0.87121686122383313</v>
      </c>
      <c r="AA584">
        <f t="shared" si="321"/>
        <v>0.8840599785296257</v>
      </c>
      <c r="AB584" s="4">
        <f t="shared" si="322"/>
        <v>1.2843117305792573</v>
      </c>
      <c r="AC584">
        <f t="shared" si="323"/>
        <v>55939</v>
      </c>
      <c r="AD584">
        <f t="shared" si="324"/>
        <v>55380</v>
      </c>
      <c r="AE584">
        <f t="shared" si="325"/>
        <v>48735</v>
      </c>
      <c r="AF584">
        <f t="shared" si="326"/>
        <v>51058</v>
      </c>
      <c r="AG584">
        <f t="shared" si="327"/>
        <v>2374</v>
      </c>
    </row>
    <row r="585" spans="3:33" x14ac:dyDescent="0.25">
      <c r="C585" t="s">
        <v>114</v>
      </c>
      <c r="D585">
        <v>12</v>
      </c>
      <c r="E585" s="2">
        <v>0</v>
      </c>
      <c r="F585" s="2">
        <v>0</v>
      </c>
      <c r="G585" s="2">
        <v>0</v>
      </c>
      <c r="H585" s="2">
        <v>0</v>
      </c>
      <c r="I585" s="2">
        <v>3240</v>
      </c>
      <c r="J585" s="2">
        <v>3003</v>
      </c>
      <c r="K585" s="2">
        <v>3618630</v>
      </c>
      <c r="L585" s="2">
        <v>3486430</v>
      </c>
      <c r="M585" s="2">
        <v>2374</v>
      </c>
      <c r="N585" s="2">
        <v>2098</v>
      </c>
      <c r="O585" s="2">
        <v>88</v>
      </c>
      <c r="P585" s="2">
        <v>93</v>
      </c>
      <c r="Q585" s="3">
        <f t="shared" si="328"/>
        <v>0</v>
      </c>
      <c r="R585" s="3">
        <f t="shared" si="329"/>
        <v>0</v>
      </c>
      <c r="S585" s="3">
        <f t="shared" si="330"/>
        <v>-7.3148148148148184E-2</v>
      </c>
      <c r="T585" s="3">
        <f t="shared" si="331"/>
        <v>-3.6533163103163346E-2</v>
      </c>
      <c r="U585" s="3">
        <f t="shared" si="332"/>
        <v>-0.11625947767481049</v>
      </c>
      <c r="V585" s="3">
        <f t="shared" si="333"/>
        <v>5.6818181818181879E-2</v>
      </c>
      <c r="W585" s="3">
        <f t="shared" si="334"/>
        <v>2.7160493827160494E-2</v>
      </c>
      <c r="X585" s="3">
        <f t="shared" si="335"/>
        <v>3.0969030969030968E-2</v>
      </c>
      <c r="Y585" s="4">
        <f t="shared" si="336"/>
        <v>0.38085371418704744</v>
      </c>
      <c r="Z585">
        <f t="shared" si="320"/>
        <v>0.92913709576502979</v>
      </c>
      <c r="AA585">
        <f t="shared" si="321"/>
        <v>0.93605637704747724</v>
      </c>
      <c r="AB585" s="4">
        <f t="shared" si="322"/>
        <v>0.69192812824474537</v>
      </c>
      <c r="AC585">
        <f t="shared" si="323"/>
        <v>55939</v>
      </c>
      <c r="AD585">
        <f t="shared" si="324"/>
        <v>55380</v>
      </c>
      <c r="AE585">
        <f t="shared" si="325"/>
        <v>51975</v>
      </c>
      <c r="AF585">
        <f t="shared" si="326"/>
        <v>54061</v>
      </c>
      <c r="AG585">
        <f t="shared" si="327"/>
        <v>2374</v>
      </c>
    </row>
    <row r="586" spans="3:33" x14ac:dyDescent="0.25">
      <c r="C586" t="s">
        <v>115</v>
      </c>
      <c r="D586">
        <v>1</v>
      </c>
      <c r="E586" s="2">
        <v>0</v>
      </c>
      <c r="F586" s="2">
        <v>0</v>
      </c>
      <c r="G586" s="2">
        <v>0</v>
      </c>
      <c r="H586" s="2">
        <v>0</v>
      </c>
      <c r="I586" s="2">
        <v>0</v>
      </c>
      <c r="J586" s="2">
        <v>409</v>
      </c>
      <c r="K586" s="2">
        <v>0</v>
      </c>
      <c r="L586" s="2">
        <v>603430</v>
      </c>
      <c r="M586" s="2">
        <v>0</v>
      </c>
      <c r="N586" s="2">
        <v>2653</v>
      </c>
      <c r="O586" s="2">
        <v>0</v>
      </c>
      <c r="P586" s="2">
        <v>45</v>
      </c>
      <c r="Q586" s="3">
        <f t="shared" si="328"/>
        <v>0</v>
      </c>
      <c r="R586" s="3">
        <f t="shared" si="329"/>
        <v>0</v>
      </c>
      <c r="S586" s="3">
        <f t="shared" si="330"/>
        <v>0</v>
      </c>
      <c r="T586" s="3">
        <f t="shared" si="331"/>
        <v>0</v>
      </c>
      <c r="U586" s="3">
        <f t="shared" si="332"/>
        <v>0</v>
      </c>
      <c r="V586" s="3">
        <f t="shared" si="333"/>
        <v>0</v>
      </c>
      <c r="W586" s="3">
        <f t="shared" si="334"/>
        <v>0</v>
      </c>
      <c r="X586" s="3">
        <f t="shared" si="335"/>
        <v>0.1100244498777506</v>
      </c>
      <c r="Y586" s="4">
        <f t="shared" si="336"/>
        <v>11.002444987775061</v>
      </c>
      <c r="Z586">
        <f t="shared" si="320"/>
        <v>0</v>
      </c>
      <c r="AA586">
        <f t="shared" si="321"/>
        <v>0.13163823624074669</v>
      </c>
      <c r="AB586" s="4">
        <f t="shared" si="322"/>
        <v>13.16382362407467</v>
      </c>
      <c r="AC586">
        <f t="shared" si="323"/>
        <v>0</v>
      </c>
      <c r="AD586">
        <f t="shared" si="324"/>
        <v>0</v>
      </c>
      <c r="AE586">
        <f t="shared" si="325"/>
        <v>0</v>
      </c>
      <c r="AF586">
        <f t="shared" si="326"/>
        <v>409</v>
      </c>
      <c r="AG586">
        <f t="shared" si="327"/>
        <v>3107</v>
      </c>
    </row>
    <row r="587" spans="3:33" x14ac:dyDescent="0.25">
      <c r="C587" t="s">
        <v>115</v>
      </c>
      <c r="D587">
        <v>2</v>
      </c>
      <c r="E587" s="2">
        <v>2762</v>
      </c>
      <c r="F587" s="2">
        <v>2301</v>
      </c>
      <c r="G587" s="2">
        <v>1756030</v>
      </c>
      <c r="H587" s="2">
        <v>1380470</v>
      </c>
      <c r="I587" s="2">
        <v>690</v>
      </c>
      <c r="J587" s="2">
        <v>722</v>
      </c>
      <c r="K587" s="2">
        <v>1087250</v>
      </c>
      <c r="L587" s="2">
        <v>1073190</v>
      </c>
      <c r="M587" s="2">
        <v>2002</v>
      </c>
      <c r="N587" s="2">
        <v>4147</v>
      </c>
      <c r="O587" s="2">
        <v>70</v>
      </c>
      <c r="P587" s="2">
        <v>85</v>
      </c>
      <c r="Q587" s="3">
        <f t="shared" si="328"/>
        <v>-0.16690803765387396</v>
      </c>
      <c r="R587" s="3">
        <f t="shared" si="329"/>
        <v>-0.21386878356292316</v>
      </c>
      <c r="S587" s="3">
        <f t="shared" si="330"/>
        <v>4.6376811594202927E-2</v>
      </c>
      <c r="T587" s="3">
        <f t="shared" si="331"/>
        <v>-1.293170843872149E-2</v>
      </c>
      <c r="U587" s="3">
        <f t="shared" si="332"/>
        <v>1.0714285714285716</v>
      </c>
      <c r="V587" s="3">
        <f t="shared" si="333"/>
        <v>0.21428571428571419</v>
      </c>
      <c r="W587" s="3">
        <f t="shared" si="334"/>
        <v>0.10144927536231885</v>
      </c>
      <c r="X587" s="3">
        <f t="shared" si="335"/>
        <v>0.11772853185595568</v>
      </c>
      <c r="Y587" s="4">
        <f t="shared" si="336"/>
        <v>1.6279256493636831</v>
      </c>
      <c r="Z587">
        <f t="shared" si="320"/>
        <v>0.2498189717595945</v>
      </c>
      <c r="AA587">
        <f t="shared" si="321"/>
        <v>0.20913461538461539</v>
      </c>
      <c r="AB587" s="4">
        <f t="shared" si="322"/>
        <v>-4.0684356374979105</v>
      </c>
      <c r="AC587">
        <f t="shared" si="323"/>
        <v>2762</v>
      </c>
      <c r="AD587">
        <f t="shared" si="324"/>
        <v>2301</v>
      </c>
      <c r="AE587">
        <f t="shared" si="325"/>
        <v>690</v>
      </c>
      <c r="AF587">
        <f t="shared" si="326"/>
        <v>1131</v>
      </c>
      <c r="AG587">
        <f t="shared" si="327"/>
        <v>3107</v>
      </c>
    </row>
    <row r="588" spans="3:33" x14ac:dyDescent="0.25">
      <c r="C588" t="s">
        <v>115</v>
      </c>
      <c r="D588">
        <v>3</v>
      </c>
      <c r="E588" s="2">
        <v>1599</v>
      </c>
      <c r="F588" s="2">
        <v>2557</v>
      </c>
      <c r="G588" s="2">
        <v>919320</v>
      </c>
      <c r="H588" s="2">
        <v>1364190</v>
      </c>
      <c r="I588" s="2">
        <v>898</v>
      </c>
      <c r="J588" s="2">
        <v>995</v>
      </c>
      <c r="K588" s="2">
        <v>1357090</v>
      </c>
      <c r="L588" s="2">
        <v>1411420</v>
      </c>
      <c r="M588" s="2">
        <v>2610</v>
      </c>
      <c r="N588" s="2">
        <v>5584</v>
      </c>
      <c r="O588" s="2">
        <v>93</v>
      </c>
      <c r="P588" s="2">
        <v>125</v>
      </c>
      <c r="Q588" s="3">
        <f t="shared" si="328"/>
        <v>0.59912445278298931</v>
      </c>
      <c r="R588" s="3">
        <f t="shared" si="329"/>
        <v>0.48391202192925209</v>
      </c>
      <c r="S588" s="3">
        <f t="shared" si="330"/>
        <v>0.10801781737193772</v>
      </c>
      <c r="T588" s="3">
        <f t="shared" si="331"/>
        <v>4.0034190805326109E-2</v>
      </c>
      <c r="U588" s="3">
        <f t="shared" si="332"/>
        <v>1.139463601532567</v>
      </c>
      <c r="V588" s="3">
        <f t="shared" si="333"/>
        <v>0.34408602150537626</v>
      </c>
      <c r="W588" s="3">
        <f t="shared" si="334"/>
        <v>0.10356347438752785</v>
      </c>
      <c r="X588" s="3">
        <f t="shared" si="335"/>
        <v>0.12562814070351758</v>
      </c>
      <c r="Y588" s="4">
        <f t="shared" si="336"/>
        <v>2.2064666315989729</v>
      </c>
      <c r="Z588">
        <f t="shared" si="320"/>
        <v>0.36413666590231597</v>
      </c>
      <c r="AA588">
        <f t="shared" si="321"/>
        <v>0.26691776522284999</v>
      </c>
      <c r="AB588" s="4">
        <f t="shared" si="322"/>
        <v>-9.7218900679465978</v>
      </c>
      <c r="AC588">
        <f t="shared" si="323"/>
        <v>4361</v>
      </c>
      <c r="AD588">
        <f t="shared" si="324"/>
        <v>4858</v>
      </c>
      <c r="AE588">
        <f t="shared" si="325"/>
        <v>1588</v>
      </c>
      <c r="AF588">
        <f t="shared" si="326"/>
        <v>2126</v>
      </c>
      <c r="AG588">
        <f t="shared" si="327"/>
        <v>3107</v>
      </c>
    </row>
    <row r="589" spans="3:33" x14ac:dyDescent="0.25">
      <c r="C589" t="s">
        <v>115</v>
      </c>
      <c r="D589">
        <v>4</v>
      </c>
      <c r="E589" s="2">
        <v>3564</v>
      </c>
      <c r="F589" s="2">
        <v>3988</v>
      </c>
      <c r="G589" s="2">
        <v>2146320</v>
      </c>
      <c r="H589" s="2">
        <v>2446750</v>
      </c>
      <c r="I589" s="2">
        <v>1606</v>
      </c>
      <c r="J589" s="2">
        <v>1380</v>
      </c>
      <c r="K589" s="2">
        <v>2412670</v>
      </c>
      <c r="L589" s="2">
        <v>2018820</v>
      </c>
      <c r="M589" s="2">
        <v>4403</v>
      </c>
      <c r="N589" s="2">
        <v>8050</v>
      </c>
      <c r="O589" s="2">
        <v>165</v>
      </c>
      <c r="P589" s="2">
        <v>142</v>
      </c>
      <c r="Q589" s="3">
        <f t="shared" si="328"/>
        <v>0.11896745230078554</v>
      </c>
      <c r="R589" s="3">
        <f t="shared" si="329"/>
        <v>0.13997446792649737</v>
      </c>
      <c r="S589" s="3">
        <f t="shared" si="330"/>
        <v>-0.14072229140722292</v>
      </c>
      <c r="T589" s="3">
        <f t="shared" si="331"/>
        <v>-0.16324238292016724</v>
      </c>
      <c r="U589" s="3">
        <f t="shared" si="332"/>
        <v>0.82829888712241662</v>
      </c>
      <c r="V589" s="3">
        <f t="shared" si="333"/>
        <v>-0.1393939393939394</v>
      </c>
      <c r="W589" s="3">
        <f t="shared" si="334"/>
        <v>0.10273972602739725</v>
      </c>
      <c r="X589" s="3">
        <f t="shared" si="335"/>
        <v>0.10289855072463767</v>
      </c>
      <c r="Y589" s="4">
        <f t="shared" si="336"/>
        <v>1.5882469724042003E-2</v>
      </c>
      <c r="Z589">
        <f t="shared" si="320"/>
        <v>0.40302839116719241</v>
      </c>
      <c r="AA589">
        <f t="shared" si="321"/>
        <v>0.29331548565213755</v>
      </c>
      <c r="AB589" s="4">
        <f t="shared" si="322"/>
        <v>-10.971290551505486</v>
      </c>
      <c r="AC589">
        <f t="shared" si="323"/>
        <v>7925</v>
      </c>
      <c r="AD589">
        <f t="shared" si="324"/>
        <v>8846</v>
      </c>
      <c r="AE589">
        <f t="shared" si="325"/>
        <v>3194</v>
      </c>
      <c r="AF589">
        <f t="shared" si="326"/>
        <v>3506</v>
      </c>
      <c r="AG589">
        <f t="shared" si="327"/>
        <v>3107</v>
      </c>
    </row>
    <row r="590" spans="3:33" x14ac:dyDescent="0.25">
      <c r="C590" t="s">
        <v>115</v>
      </c>
      <c r="D590">
        <v>5</v>
      </c>
      <c r="E590" s="2">
        <v>0</v>
      </c>
      <c r="F590" s="2">
        <v>0</v>
      </c>
      <c r="G590" s="2">
        <v>0</v>
      </c>
      <c r="H590" s="2">
        <v>0</v>
      </c>
      <c r="I590" s="2">
        <v>1166</v>
      </c>
      <c r="J590" s="2">
        <v>1317</v>
      </c>
      <c r="K590" s="2">
        <v>1756420</v>
      </c>
      <c r="L590" s="2">
        <v>1937200</v>
      </c>
      <c r="M590" s="2">
        <v>3118</v>
      </c>
      <c r="N590" s="2">
        <v>6579</v>
      </c>
      <c r="O590" s="2">
        <v>119</v>
      </c>
      <c r="P590" s="2">
        <v>154</v>
      </c>
      <c r="Q590" s="3">
        <f t="shared" si="328"/>
        <v>0</v>
      </c>
      <c r="R590" s="3">
        <f t="shared" si="329"/>
        <v>0</v>
      </c>
      <c r="S590" s="3">
        <f t="shared" si="330"/>
        <v>0.1295025728987993</v>
      </c>
      <c r="T590" s="3">
        <f t="shared" si="331"/>
        <v>0.10292526844376626</v>
      </c>
      <c r="U590" s="3">
        <f t="shared" si="332"/>
        <v>1.1100064143681849</v>
      </c>
      <c r="V590" s="3">
        <f t="shared" si="333"/>
        <v>0.29411764705882359</v>
      </c>
      <c r="W590" s="3">
        <f t="shared" si="334"/>
        <v>0.10205831903945112</v>
      </c>
      <c r="X590" s="3">
        <f t="shared" si="335"/>
        <v>0.11693242217160213</v>
      </c>
      <c r="Y590" s="4">
        <f t="shared" si="336"/>
        <v>1.4874103132151011</v>
      </c>
      <c r="Z590">
        <f t="shared" si="320"/>
        <v>0.5501577287066246</v>
      </c>
      <c r="AA590">
        <f t="shared" si="321"/>
        <v>0.40349703003430099</v>
      </c>
      <c r="AB590" s="4">
        <f t="shared" si="322"/>
        <v>-14.666069867232363</v>
      </c>
      <c r="AC590">
        <f t="shared" si="323"/>
        <v>7925</v>
      </c>
      <c r="AD590">
        <f t="shared" si="324"/>
        <v>8846</v>
      </c>
      <c r="AE590">
        <f t="shared" si="325"/>
        <v>4360</v>
      </c>
      <c r="AF590">
        <f t="shared" si="326"/>
        <v>4823</v>
      </c>
      <c r="AG590">
        <f t="shared" si="327"/>
        <v>3107</v>
      </c>
    </row>
    <row r="591" spans="3:33" x14ac:dyDescent="0.25">
      <c r="C591" t="s">
        <v>115</v>
      </c>
      <c r="D591">
        <v>6</v>
      </c>
      <c r="E591" s="2">
        <v>0</v>
      </c>
      <c r="F591" s="2">
        <v>0</v>
      </c>
      <c r="G591" s="2">
        <v>0</v>
      </c>
      <c r="H591" s="2">
        <v>0</v>
      </c>
      <c r="I591" s="2">
        <v>963</v>
      </c>
      <c r="J591" s="2">
        <v>1190</v>
      </c>
      <c r="K591" s="2">
        <v>1456060</v>
      </c>
      <c r="L591" s="2">
        <v>1742400</v>
      </c>
      <c r="M591" s="2">
        <v>2058</v>
      </c>
      <c r="N591" s="2">
        <v>5251</v>
      </c>
      <c r="O591" s="2">
        <v>97</v>
      </c>
      <c r="P591" s="2">
        <v>138</v>
      </c>
      <c r="Q591" s="3">
        <f t="shared" si="328"/>
        <v>0</v>
      </c>
      <c r="R591" s="3">
        <f t="shared" si="329"/>
        <v>0</v>
      </c>
      <c r="S591" s="3">
        <f t="shared" si="330"/>
        <v>0.2357217030114227</v>
      </c>
      <c r="T591" s="3">
        <f t="shared" si="331"/>
        <v>0.19665398403911927</v>
      </c>
      <c r="U591" s="3">
        <f t="shared" si="332"/>
        <v>1.5515063168124392</v>
      </c>
      <c r="V591" s="3">
        <f t="shared" si="333"/>
        <v>0.42268041237113407</v>
      </c>
      <c r="W591" s="3">
        <f t="shared" si="334"/>
        <v>0.10072689511941849</v>
      </c>
      <c r="X591" s="3">
        <f t="shared" si="335"/>
        <v>0.11596638655462185</v>
      </c>
      <c r="Y591" s="4">
        <f t="shared" si="336"/>
        <v>1.5239491435203367</v>
      </c>
      <c r="Z591">
        <f t="shared" si="320"/>
        <v>0.67167192429022082</v>
      </c>
      <c r="AA591">
        <f t="shared" si="321"/>
        <v>0.50305362670459297</v>
      </c>
      <c r="AB591" s="4">
        <f t="shared" si="322"/>
        <v>-16.861829758562784</v>
      </c>
      <c r="AC591">
        <f t="shared" si="323"/>
        <v>7925</v>
      </c>
      <c r="AD591">
        <f t="shared" si="324"/>
        <v>8846</v>
      </c>
      <c r="AE591">
        <f t="shared" si="325"/>
        <v>5323</v>
      </c>
      <c r="AF591">
        <f t="shared" si="326"/>
        <v>6013</v>
      </c>
      <c r="AG591">
        <f t="shared" si="327"/>
        <v>3107</v>
      </c>
    </row>
    <row r="592" spans="3:33" x14ac:dyDescent="0.25">
      <c r="C592" t="s">
        <v>115</v>
      </c>
      <c r="D592">
        <v>7</v>
      </c>
      <c r="E592" s="2">
        <v>0</v>
      </c>
      <c r="F592" s="2">
        <v>0</v>
      </c>
      <c r="G592" s="2">
        <v>0</v>
      </c>
      <c r="H592" s="2">
        <v>0</v>
      </c>
      <c r="I592" s="2">
        <v>586</v>
      </c>
      <c r="J592" s="2">
        <v>858</v>
      </c>
      <c r="K592" s="2">
        <v>875230</v>
      </c>
      <c r="L592" s="2">
        <v>1263740</v>
      </c>
      <c r="M592" s="2">
        <v>1396</v>
      </c>
      <c r="N592" s="2">
        <v>4309</v>
      </c>
      <c r="O592" s="2">
        <v>76</v>
      </c>
      <c r="P592" s="2">
        <v>84</v>
      </c>
      <c r="Q592" s="3">
        <f t="shared" si="328"/>
        <v>0</v>
      </c>
      <c r="R592" s="3">
        <f t="shared" si="329"/>
        <v>0</v>
      </c>
      <c r="S592" s="3">
        <f t="shared" si="330"/>
        <v>0.46416382252559729</v>
      </c>
      <c r="T592" s="3">
        <f t="shared" si="331"/>
        <v>0.44389474766632775</v>
      </c>
      <c r="U592" s="3">
        <f t="shared" si="332"/>
        <v>2.0866762177650431</v>
      </c>
      <c r="V592" s="3">
        <f t="shared" si="333"/>
        <v>0.10526315789473695</v>
      </c>
      <c r="W592" s="3">
        <f t="shared" si="334"/>
        <v>0.12969283276450511</v>
      </c>
      <c r="X592" s="3">
        <f t="shared" si="335"/>
        <v>9.7902097902097904E-2</v>
      </c>
      <c r="Y592" s="4">
        <f t="shared" si="336"/>
        <v>-3.1790734862407204</v>
      </c>
      <c r="Z592">
        <f t="shared" si="320"/>
        <v>0.745615141955836</v>
      </c>
      <c r="AA592">
        <f t="shared" si="321"/>
        <v>0.57483476951392953</v>
      </c>
      <c r="AB592" s="4">
        <f t="shared" si="322"/>
        <v>-17.078037244190647</v>
      </c>
      <c r="AC592">
        <f t="shared" si="323"/>
        <v>7925</v>
      </c>
      <c r="AD592">
        <f t="shared" si="324"/>
        <v>8846</v>
      </c>
      <c r="AE592">
        <f t="shared" si="325"/>
        <v>5909</v>
      </c>
      <c r="AF592">
        <f t="shared" si="326"/>
        <v>6871</v>
      </c>
      <c r="AG592">
        <f t="shared" si="327"/>
        <v>3107</v>
      </c>
    </row>
    <row r="593" spans="3:33" x14ac:dyDescent="0.25">
      <c r="C593" t="s">
        <v>115</v>
      </c>
      <c r="D593">
        <v>8</v>
      </c>
      <c r="E593" s="2">
        <v>851</v>
      </c>
      <c r="F593" s="2">
        <v>1893</v>
      </c>
      <c r="G593" s="2">
        <v>476560</v>
      </c>
      <c r="H593" s="2">
        <v>1012580</v>
      </c>
      <c r="I593" s="2">
        <v>439</v>
      </c>
      <c r="J593" s="2">
        <v>665</v>
      </c>
      <c r="K593" s="2">
        <v>639540</v>
      </c>
      <c r="L593" s="2">
        <v>945660</v>
      </c>
      <c r="M593" s="2">
        <v>1762</v>
      </c>
      <c r="N593" s="2">
        <v>5467</v>
      </c>
      <c r="O593" s="2">
        <v>46</v>
      </c>
      <c r="P593" s="2">
        <v>70</v>
      </c>
      <c r="Q593" s="3">
        <f t="shared" si="328"/>
        <v>1.2244418331374853</v>
      </c>
      <c r="R593" s="3">
        <f t="shared" si="329"/>
        <v>1.1247691791170054</v>
      </c>
      <c r="S593" s="3">
        <f t="shared" si="330"/>
        <v>0.51480637813211838</v>
      </c>
      <c r="T593" s="3">
        <f t="shared" si="331"/>
        <v>0.47865653438408851</v>
      </c>
      <c r="U593" s="3">
        <f t="shared" si="332"/>
        <v>2.1027241770715097</v>
      </c>
      <c r="V593" s="3">
        <f t="shared" si="333"/>
        <v>0.52173913043478271</v>
      </c>
      <c r="W593" s="3">
        <f t="shared" si="334"/>
        <v>0.10478359908883828</v>
      </c>
      <c r="X593" s="3">
        <f t="shared" si="335"/>
        <v>0.10526315789473684</v>
      </c>
      <c r="Y593" s="4">
        <f t="shared" si="336"/>
        <v>4.7955880589856115E-2</v>
      </c>
      <c r="Z593">
        <f t="shared" si="320"/>
        <v>0.72333637192342748</v>
      </c>
      <c r="AA593">
        <f t="shared" si="321"/>
        <v>0.54427271414126821</v>
      </c>
      <c r="AB593" s="4">
        <f t="shared" si="322"/>
        <v>-17.906365778215928</v>
      </c>
      <c r="AC593">
        <f t="shared" si="323"/>
        <v>8776</v>
      </c>
      <c r="AD593">
        <f t="shared" si="324"/>
        <v>10739</v>
      </c>
      <c r="AE593">
        <f t="shared" si="325"/>
        <v>6348</v>
      </c>
      <c r="AF593">
        <f t="shared" si="326"/>
        <v>7536</v>
      </c>
      <c r="AG593">
        <f t="shared" si="327"/>
        <v>3107</v>
      </c>
    </row>
    <row r="594" spans="3:33" x14ac:dyDescent="0.25">
      <c r="C594" t="s">
        <v>115</v>
      </c>
      <c r="D594">
        <v>9</v>
      </c>
      <c r="E594" s="2">
        <v>4546</v>
      </c>
      <c r="F594" s="2">
        <v>4049</v>
      </c>
      <c r="G594" s="2">
        <v>2708180</v>
      </c>
      <c r="H594" s="2">
        <v>2268450</v>
      </c>
      <c r="I594" s="2">
        <v>1379</v>
      </c>
      <c r="J594" s="2">
        <v>1016</v>
      </c>
      <c r="K594" s="2">
        <v>2008250</v>
      </c>
      <c r="L594" s="2">
        <v>1429850</v>
      </c>
      <c r="M594" s="2">
        <v>4783</v>
      </c>
      <c r="N594" s="2">
        <v>8393</v>
      </c>
      <c r="O594" s="2">
        <v>146</v>
      </c>
      <c r="P594" s="2">
        <v>107</v>
      </c>
      <c r="Q594" s="3">
        <f t="shared" si="328"/>
        <v>-0.10932688077430708</v>
      </c>
      <c r="R594" s="3">
        <f t="shared" si="329"/>
        <v>-0.16237103885266124</v>
      </c>
      <c r="S594" s="3">
        <f t="shared" si="330"/>
        <v>-0.26323422770123273</v>
      </c>
      <c r="T594" s="3">
        <f t="shared" si="331"/>
        <v>-0.28801195070334873</v>
      </c>
      <c r="U594" s="3">
        <f t="shared" si="332"/>
        <v>0.75475642901944395</v>
      </c>
      <c r="V594" s="3">
        <f t="shared" si="333"/>
        <v>-0.26712328767123283</v>
      </c>
      <c r="W594" s="3">
        <f t="shared" si="334"/>
        <v>0.10587382160986222</v>
      </c>
      <c r="X594" s="3">
        <f t="shared" si="335"/>
        <v>0.10531496062992125</v>
      </c>
      <c r="Y594" s="4">
        <f t="shared" si="336"/>
        <v>-5.5886097994096995E-2</v>
      </c>
      <c r="Z594">
        <f t="shared" si="320"/>
        <v>0.58001801531301611</v>
      </c>
      <c r="AA594">
        <f t="shared" si="321"/>
        <v>0.47789885442861135</v>
      </c>
      <c r="AB594" s="4">
        <f t="shared" si="322"/>
        <v>-10.211916088440475</v>
      </c>
      <c r="AC594">
        <f t="shared" si="323"/>
        <v>13322</v>
      </c>
      <c r="AD594">
        <f t="shared" si="324"/>
        <v>14788</v>
      </c>
      <c r="AE594">
        <f t="shared" si="325"/>
        <v>7727</v>
      </c>
      <c r="AF594">
        <f t="shared" si="326"/>
        <v>8552</v>
      </c>
      <c r="AG594">
        <f t="shared" si="327"/>
        <v>3107</v>
      </c>
    </row>
    <row r="595" spans="3:33" x14ac:dyDescent="0.25">
      <c r="C595" t="s">
        <v>115</v>
      </c>
      <c r="D595">
        <v>10</v>
      </c>
      <c r="E595" s="2">
        <v>2850</v>
      </c>
      <c r="F595" s="2">
        <v>2737</v>
      </c>
      <c r="G595" s="2">
        <v>1660500</v>
      </c>
      <c r="H595" s="2">
        <v>1531700</v>
      </c>
      <c r="I595" s="2">
        <v>1628</v>
      </c>
      <c r="J595" s="2">
        <v>1222</v>
      </c>
      <c r="K595" s="2">
        <v>2365420</v>
      </c>
      <c r="L595" s="2">
        <v>1713440</v>
      </c>
      <c r="M595" s="2">
        <v>5823</v>
      </c>
      <c r="N595" s="2">
        <v>9777</v>
      </c>
      <c r="O595" s="2">
        <v>182</v>
      </c>
      <c r="P595" s="2">
        <v>131</v>
      </c>
      <c r="Q595" s="3">
        <f t="shared" si="328"/>
        <v>-3.9649122807017489E-2</v>
      </c>
      <c r="R595" s="3">
        <f t="shared" si="329"/>
        <v>-7.7566997892201117E-2</v>
      </c>
      <c r="S595" s="3">
        <f t="shared" si="330"/>
        <v>-0.24938574938574942</v>
      </c>
      <c r="T595" s="3">
        <f t="shared" si="331"/>
        <v>-0.27562969789720215</v>
      </c>
      <c r="U595" s="3">
        <f t="shared" si="332"/>
        <v>0.67903142709943332</v>
      </c>
      <c r="V595" s="3">
        <f t="shared" si="333"/>
        <v>-0.28021978021978022</v>
      </c>
      <c r="W595" s="3">
        <f t="shared" si="334"/>
        <v>0.11179361179361179</v>
      </c>
      <c r="X595" s="3">
        <f t="shared" si="335"/>
        <v>0.1072013093289689</v>
      </c>
      <c r="Y595" s="4">
        <f t="shared" si="336"/>
        <v>-0.45923024646428862</v>
      </c>
      <c r="Z595">
        <f t="shared" si="320"/>
        <v>0.57846895869403903</v>
      </c>
      <c r="AA595">
        <f t="shared" si="321"/>
        <v>0.47373012795657232</v>
      </c>
      <c r="AB595" s="4">
        <f t="shared" si="322"/>
        <v>-10.47388307374667</v>
      </c>
      <c r="AC595">
        <f t="shared" si="323"/>
        <v>16172</v>
      </c>
      <c r="AD595">
        <f t="shared" si="324"/>
        <v>17525</v>
      </c>
      <c r="AE595">
        <f t="shared" si="325"/>
        <v>9355</v>
      </c>
      <c r="AF595">
        <f t="shared" si="326"/>
        <v>9774</v>
      </c>
      <c r="AG595">
        <f t="shared" si="327"/>
        <v>3107</v>
      </c>
    </row>
    <row r="596" spans="3:33" x14ac:dyDescent="0.25">
      <c r="C596" t="s">
        <v>115</v>
      </c>
      <c r="D596">
        <v>11</v>
      </c>
      <c r="E596" s="2">
        <v>0</v>
      </c>
      <c r="F596" s="2">
        <v>0</v>
      </c>
      <c r="G596" s="2">
        <v>0</v>
      </c>
      <c r="H596" s="2">
        <v>0</v>
      </c>
      <c r="I596" s="2">
        <v>1403</v>
      </c>
      <c r="J596" s="2">
        <v>1166</v>
      </c>
      <c r="K596" s="2">
        <v>2044780</v>
      </c>
      <c r="L596" s="2">
        <v>1628970</v>
      </c>
      <c r="M596" s="2">
        <v>4268</v>
      </c>
      <c r="N596" s="2">
        <v>8481</v>
      </c>
      <c r="O596" s="2">
        <v>152</v>
      </c>
      <c r="P596" s="2">
        <v>130</v>
      </c>
      <c r="Q596" s="3">
        <f t="shared" si="328"/>
        <v>0</v>
      </c>
      <c r="R596" s="3">
        <f t="shared" si="329"/>
        <v>0</v>
      </c>
      <c r="S596" s="3">
        <f t="shared" si="330"/>
        <v>-0.16892373485388457</v>
      </c>
      <c r="T596" s="3">
        <f t="shared" si="331"/>
        <v>-0.20335194984301486</v>
      </c>
      <c r="U596" s="3">
        <f t="shared" si="332"/>
        <v>0.98711340206185572</v>
      </c>
      <c r="V596" s="3">
        <f t="shared" si="333"/>
        <v>-0.14473684210526316</v>
      </c>
      <c r="W596" s="3">
        <f t="shared" si="334"/>
        <v>0.1083392729864576</v>
      </c>
      <c r="X596" s="3">
        <f t="shared" si="335"/>
        <v>0.11149228130360206</v>
      </c>
      <c r="Y596" s="4">
        <f t="shared" si="336"/>
        <v>0.31530083171444623</v>
      </c>
      <c r="Z596">
        <f t="shared" si="320"/>
        <v>0.6652238436804353</v>
      </c>
      <c r="AA596">
        <f t="shared" si="321"/>
        <v>0.53024428072896468</v>
      </c>
      <c r="AB596" s="4">
        <f t="shared" si="322"/>
        <v>-13.497956295147063</v>
      </c>
      <c r="AC596">
        <f t="shared" si="323"/>
        <v>16172</v>
      </c>
      <c r="AD596">
        <f t="shared" si="324"/>
        <v>17525</v>
      </c>
      <c r="AE596">
        <f t="shared" si="325"/>
        <v>10758</v>
      </c>
      <c r="AF596">
        <f t="shared" si="326"/>
        <v>10940</v>
      </c>
      <c r="AG596">
        <f t="shared" si="327"/>
        <v>3107</v>
      </c>
    </row>
    <row r="597" spans="3:33" x14ac:dyDescent="0.25">
      <c r="C597" t="s">
        <v>115</v>
      </c>
      <c r="D597">
        <v>12</v>
      </c>
      <c r="E597" s="2">
        <v>0</v>
      </c>
      <c r="F597" s="2">
        <v>0</v>
      </c>
      <c r="G597" s="2">
        <v>0</v>
      </c>
      <c r="H597" s="2">
        <v>0</v>
      </c>
      <c r="I597" s="2">
        <v>1033</v>
      </c>
      <c r="J597" s="2">
        <v>1042</v>
      </c>
      <c r="K597" s="2">
        <v>1512730</v>
      </c>
      <c r="L597" s="2">
        <v>1465920</v>
      </c>
      <c r="M597" s="2">
        <v>3107</v>
      </c>
      <c r="N597" s="2">
        <v>7331</v>
      </c>
      <c r="O597" s="2">
        <v>128</v>
      </c>
      <c r="P597" s="2">
        <v>108</v>
      </c>
      <c r="Q597" s="3">
        <f t="shared" si="328"/>
        <v>0</v>
      </c>
      <c r="R597" s="3">
        <f t="shared" si="329"/>
        <v>0</v>
      </c>
      <c r="S597" s="3">
        <f t="shared" si="330"/>
        <v>8.7124878993223298E-3</v>
      </c>
      <c r="T597" s="3">
        <f t="shared" si="331"/>
        <v>-3.0944054788362707E-2</v>
      </c>
      <c r="U597" s="3">
        <f t="shared" si="332"/>
        <v>1.3595107821049242</v>
      </c>
      <c r="V597" s="3">
        <f t="shared" si="333"/>
        <v>-0.15625</v>
      </c>
      <c r="W597" s="3">
        <f t="shared" si="334"/>
        <v>0.12391093901258471</v>
      </c>
      <c r="X597" s="3">
        <f t="shared" si="335"/>
        <v>0.1036468330134357</v>
      </c>
      <c r="Y597" s="4">
        <f t="shared" si="336"/>
        <v>-2.0264105999149002</v>
      </c>
      <c r="Z597">
        <f t="shared" si="320"/>
        <v>0.72909967845659163</v>
      </c>
      <c r="AA597">
        <f t="shared" si="321"/>
        <v>0.58074835207444742</v>
      </c>
      <c r="AB597" s="4">
        <f t="shared" si="322"/>
        <v>-14.835132638214422</v>
      </c>
      <c r="AC597">
        <f t="shared" si="323"/>
        <v>16172</v>
      </c>
      <c r="AD597">
        <f t="shared" si="324"/>
        <v>17525</v>
      </c>
      <c r="AE597">
        <f t="shared" si="325"/>
        <v>11791</v>
      </c>
      <c r="AF597">
        <f t="shared" si="326"/>
        <v>11982</v>
      </c>
      <c r="AG597">
        <f t="shared" si="327"/>
        <v>3107</v>
      </c>
    </row>
    <row r="598" spans="3:33" x14ac:dyDescent="0.25">
      <c r="C598" t="s">
        <v>116</v>
      </c>
      <c r="D598">
        <v>1</v>
      </c>
      <c r="E598" s="2">
        <v>0</v>
      </c>
      <c r="F598" s="2">
        <v>0</v>
      </c>
      <c r="G598" s="2">
        <v>0</v>
      </c>
      <c r="H598" s="2">
        <v>0</v>
      </c>
      <c r="I598" s="2">
        <v>0</v>
      </c>
      <c r="J598" s="2">
        <v>1015</v>
      </c>
      <c r="K598" s="2">
        <v>0</v>
      </c>
      <c r="L598" s="2">
        <v>1154870</v>
      </c>
      <c r="M598" s="2">
        <v>0</v>
      </c>
      <c r="N598" s="2">
        <v>2501</v>
      </c>
      <c r="O598" s="2">
        <v>0</v>
      </c>
      <c r="P598" s="2">
        <v>31</v>
      </c>
      <c r="Q598" s="3">
        <f t="shared" si="328"/>
        <v>0</v>
      </c>
      <c r="R598" s="3">
        <f t="shared" si="329"/>
        <v>0</v>
      </c>
      <c r="S598" s="3">
        <f t="shared" si="330"/>
        <v>0</v>
      </c>
      <c r="T598" s="3">
        <f t="shared" si="331"/>
        <v>0</v>
      </c>
      <c r="U598" s="3">
        <f t="shared" si="332"/>
        <v>0</v>
      </c>
      <c r="V598" s="3">
        <f t="shared" si="333"/>
        <v>0</v>
      </c>
      <c r="W598" s="3">
        <f t="shared" si="334"/>
        <v>0</v>
      </c>
      <c r="X598" s="3">
        <f t="shared" si="335"/>
        <v>3.0541871921182268E-2</v>
      </c>
      <c r="Y598" s="4">
        <f t="shared" si="336"/>
        <v>3.0541871921182269</v>
      </c>
      <c r="Z598">
        <f t="shared" ref="Z598:Z629" si="337">IFERROR(AE598/AC598,0)</f>
        <v>0</v>
      </c>
      <c r="AA598">
        <f t="shared" ref="AA598:AA629" si="338">IFERROR(AF598/($AG598+AD598),0)</f>
        <v>0.2861573160417254</v>
      </c>
      <c r="AB598" s="4">
        <f t="shared" ref="AB598:AB629" si="339">IFERROR((AA598-Z598)*100,0)</f>
        <v>28.615731604172538</v>
      </c>
      <c r="AC598">
        <f t="shared" ref="AC598:AC629" si="340">SUMIFS(E$502:E$645,$C$502:$C$645,$C598,$D$502:$D$645,"&lt;="&amp;$D598)</f>
        <v>0</v>
      </c>
      <c r="AD598">
        <f t="shared" ref="AD598:AD629" si="341">SUMIFS(F$502:F$645,$C$502:$C$645,$C598,$D$502:$D$645,"&lt;="&amp;$D598)</f>
        <v>0</v>
      </c>
      <c r="AE598">
        <f t="shared" ref="AE598:AE629" si="342">SUMIFS(I$502:I$645,$C$502:$C$645,$C598,$D$502:$D$645,"&lt;="&amp;$D598)</f>
        <v>0</v>
      </c>
      <c r="AF598">
        <f t="shared" ref="AF598:AF629" si="343">SUMIFS(J$502:J$645,$C$502:$C$645,$C598,$D$502:$D$645,"&lt;="&amp;$D598)</f>
        <v>1015</v>
      </c>
      <c r="AG598">
        <f t="shared" ref="AG598:AG629" si="344">SUMIFS(M$502:M$645,$C$502:$C$645,$C598,$D$502:$D$645,12)</f>
        <v>3547</v>
      </c>
    </row>
    <row r="599" spans="3:33" x14ac:dyDescent="0.25">
      <c r="C599" t="s">
        <v>116</v>
      </c>
      <c r="D599">
        <v>2</v>
      </c>
      <c r="E599" s="2">
        <v>12577</v>
      </c>
      <c r="F599" s="2">
        <v>4596</v>
      </c>
      <c r="G599" s="2">
        <v>5890160</v>
      </c>
      <c r="H599" s="2">
        <v>1773610</v>
      </c>
      <c r="I599" s="2">
        <v>3968</v>
      </c>
      <c r="J599" s="2">
        <v>2331</v>
      </c>
      <c r="K599" s="2">
        <v>4484260</v>
      </c>
      <c r="L599" s="2">
        <v>2319890</v>
      </c>
      <c r="M599" s="2">
        <v>8493</v>
      </c>
      <c r="N599" s="2">
        <v>4706</v>
      </c>
      <c r="O599" s="2">
        <v>116</v>
      </c>
      <c r="P599" s="2">
        <v>60</v>
      </c>
      <c r="Q599" s="3">
        <f t="shared" si="328"/>
        <v>-0.63457104237894568</v>
      </c>
      <c r="R599" s="3">
        <f t="shared" si="329"/>
        <v>-0.69888593858231363</v>
      </c>
      <c r="S599" s="3">
        <f t="shared" si="330"/>
        <v>-0.41255040322580649</v>
      </c>
      <c r="T599" s="3">
        <f t="shared" si="331"/>
        <v>-0.48265934624664941</v>
      </c>
      <c r="U599" s="3">
        <f t="shared" si="332"/>
        <v>-0.44589662074649716</v>
      </c>
      <c r="V599" s="3">
        <f t="shared" si="333"/>
        <v>-0.48275862068965514</v>
      </c>
      <c r="W599" s="3">
        <f t="shared" si="334"/>
        <v>2.9233870967741934E-2</v>
      </c>
      <c r="X599" s="3">
        <f t="shared" si="335"/>
        <v>2.5740025740025738E-2</v>
      </c>
      <c r="Y599" s="4">
        <f t="shared" si="336"/>
        <v>-0.34938452277161958</v>
      </c>
      <c r="Z599">
        <f t="shared" si="337"/>
        <v>0.31549654130555776</v>
      </c>
      <c r="AA599">
        <f t="shared" si="338"/>
        <v>0.4109050718408449</v>
      </c>
      <c r="AB599" s="4">
        <f t="shared" si="339"/>
        <v>9.5408530535287142</v>
      </c>
      <c r="AC599">
        <f t="shared" si="340"/>
        <v>12577</v>
      </c>
      <c r="AD599">
        <f t="shared" si="341"/>
        <v>4596</v>
      </c>
      <c r="AE599">
        <f t="shared" si="342"/>
        <v>3968</v>
      </c>
      <c r="AF599">
        <f t="shared" si="343"/>
        <v>3346</v>
      </c>
      <c r="AG599">
        <f t="shared" si="344"/>
        <v>3547</v>
      </c>
    </row>
    <row r="600" spans="3:33" x14ac:dyDescent="0.25">
      <c r="C600" t="s">
        <v>116</v>
      </c>
      <c r="D600">
        <v>3</v>
      </c>
      <c r="E600" s="2">
        <v>6021</v>
      </c>
      <c r="F600" s="2">
        <v>10541</v>
      </c>
      <c r="G600" s="2">
        <v>2149620</v>
      </c>
      <c r="H600" s="2">
        <v>5131770</v>
      </c>
      <c r="I600" s="2">
        <v>5339</v>
      </c>
      <c r="J600" s="2">
        <v>5586</v>
      </c>
      <c r="K600" s="2">
        <v>5559260</v>
      </c>
      <c r="L600" s="2">
        <v>6494100</v>
      </c>
      <c r="M600" s="2">
        <v>8990</v>
      </c>
      <c r="N600" s="2">
        <v>9497</v>
      </c>
      <c r="O600" s="2">
        <v>185</v>
      </c>
      <c r="P600" s="2">
        <v>164</v>
      </c>
      <c r="Q600" s="3">
        <f t="shared" si="328"/>
        <v>0.75070586281348617</v>
      </c>
      <c r="R600" s="3">
        <f t="shared" si="329"/>
        <v>1.3872917073715354</v>
      </c>
      <c r="S600" s="3">
        <f t="shared" si="330"/>
        <v>4.6263345195729499E-2</v>
      </c>
      <c r="T600" s="3">
        <f t="shared" si="331"/>
        <v>0.16815907153110299</v>
      </c>
      <c r="U600" s="3">
        <f t="shared" si="332"/>
        <v>5.6395995550611699E-2</v>
      </c>
      <c r="V600" s="3">
        <f t="shared" si="333"/>
        <v>-0.11351351351351346</v>
      </c>
      <c r="W600" s="3">
        <f t="shared" si="334"/>
        <v>3.4650683648623337E-2</v>
      </c>
      <c r="X600" s="3">
        <f t="shared" si="335"/>
        <v>2.9359112065878983E-2</v>
      </c>
      <c r="Y600" s="4">
        <f t="shared" si="336"/>
        <v>-0.52915715827443544</v>
      </c>
      <c r="Z600">
        <f t="shared" si="337"/>
        <v>0.50043015377997635</v>
      </c>
      <c r="AA600">
        <f t="shared" si="338"/>
        <v>0.47805609077285377</v>
      </c>
      <c r="AB600" s="4">
        <f t="shared" si="339"/>
        <v>-2.2374063007122578</v>
      </c>
      <c r="AC600">
        <f t="shared" si="340"/>
        <v>18598</v>
      </c>
      <c r="AD600">
        <f t="shared" si="341"/>
        <v>15137</v>
      </c>
      <c r="AE600">
        <f t="shared" si="342"/>
        <v>9307</v>
      </c>
      <c r="AF600">
        <f t="shared" si="343"/>
        <v>8932</v>
      </c>
      <c r="AG600">
        <f t="shared" si="344"/>
        <v>3547</v>
      </c>
    </row>
    <row r="601" spans="3:33" x14ac:dyDescent="0.25">
      <c r="C601" t="s">
        <v>116</v>
      </c>
      <c r="D601">
        <v>4</v>
      </c>
      <c r="E601" s="2">
        <v>7194</v>
      </c>
      <c r="F601" s="2">
        <v>11067</v>
      </c>
      <c r="G601" s="2">
        <v>3138910</v>
      </c>
      <c r="H601" s="2">
        <v>5693990</v>
      </c>
      <c r="I601" s="2">
        <v>5661</v>
      </c>
      <c r="J601" s="2">
        <v>7786</v>
      </c>
      <c r="K601" s="2">
        <v>6007080</v>
      </c>
      <c r="L601" s="2">
        <v>9432010</v>
      </c>
      <c r="M601" s="2">
        <v>10324</v>
      </c>
      <c r="N601" s="2">
        <v>12555</v>
      </c>
      <c r="O601" s="2">
        <v>199</v>
      </c>
      <c r="P601" s="2">
        <v>223</v>
      </c>
      <c r="Q601" s="3">
        <f t="shared" si="328"/>
        <v>0.53836530442035024</v>
      </c>
      <c r="R601" s="3">
        <f t="shared" si="329"/>
        <v>0.81400231290479819</v>
      </c>
      <c r="S601" s="3">
        <f t="shared" si="330"/>
        <v>0.37537537537537546</v>
      </c>
      <c r="T601" s="3">
        <f t="shared" si="331"/>
        <v>0.57014889097531585</v>
      </c>
      <c r="U601" s="3">
        <f t="shared" si="332"/>
        <v>0.21609841146842301</v>
      </c>
      <c r="V601" s="3">
        <f t="shared" si="333"/>
        <v>0.12060301507537696</v>
      </c>
      <c r="W601" s="3">
        <f t="shared" si="334"/>
        <v>3.5152799858682214E-2</v>
      </c>
      <c r="X601" s="3">
        <f t="shared" si="335"/>
        <v>2.8641150783457487E-2</v>
      </c>
      <c r="Y601" s="4">
        <f t="shared" si="336"/>
        <v>-0.65116490752247269</v>
      </c>
      <c r="Z601">
        <f t="shared" si="337"/>
        <v>0.58033498759305213</v>
      </c>
      <c r="AA601">
        <f t="shared" si="338"/>
        <v>0.56193069140533092</v>
      </c>
      <c r="AB601" s="4">
        <f t="shared" si="339"/>
        <v>-1.8404296187721214</v>
      </c>
      <c r="AC601">
        <f t="shared" si="340"/>
        <v>25792</v>
      </c>
      <c r="AD601">
        <f t="shared" si="341"/>
        <v>26204</v>
      </c>
      <c r="AE601">
        <f t="shared" si="342"/>
        <v>14968</v>
      </c>
      <c r="AF601">
        <f t="shared" si="343"/>
        <v>16718</v>
      </c>
      <c r="AG601">
        <f t="shared" si="344"/>
        <v>3547</v>
      </c>
    </row>
    <row r="602" spans="3:33" x14ac:dyDescent="0.25">
      <c r="C602" t="s">
        <v>116</v>
      </c>
      <c r="D602">
        <v>5</v>
      </c>
      <c r="E602" s="2">
        <v>0</v>
      </c>
      <c r="F602" s="2">
        <v>0</v>
      </c>
      <c r="G602" s="2">
        <v>0</v>
      </c>
      <c r="H602" s="2">
        <v>0</v>
      </c>
      <c r="I602" s="2">
        <v>3851</v>
      </c>
      <c r="J602" s="2">
        <v>5199</v>
      </c>
      <c r="K602" s="2">
        <v>4069450</v>
      </c>
      <c r="L602" s="2">
        <v>6359410</v>
      </c>
      <c r="M602" s="2">
        <v>6358</v>
      </c>
      <c r="N602" s="2">
        <v>7200</v>
      </c>
      <c r="O602" s="2">
        <v>115</v>
      </c>
      <c r="P602" s="2">
        <v>156</v>
      </c>
      <c r="Q602" s="3">
        <f t="shared" si="328"/>
        <v>0</v>
      </c>
      <c r="R602" s="3">
        <f t="shared" si="329"/>
        <v>0</v>
      </c>
      <c r="S602" s="3">
        <f t="shared" si="330"/>
        <v>0.35003895092183845</v>
      </c>
      <c r="T602" s="3">
        <f t="shared" si="331"/>
        <v>0.56271977785695859</v>
      </c>
      <c r="U602" s="3">
        <f t="shared" si="332"/>
        <v>0.13243158225857177</v>
      </c>
      <c r="V602" s="3">
        <f t="shared" si="333"/>
        <v>0.35652173913043472</v>
      </c>
      <c r="W602" s="3">
        <f t="shared" si="334"/>
        <v>2.9862373409504026E-2</v>
      </c>
      <c r="X602" s="3">
        <f t="shared" si="335"/>
        <v>3.0005770340450086E-2</v>
      </c>
      <c r="Y602" s="4">
        <f t="shared" si="336"/>
        <v>1.4339693094606032E-2</v>
      </c>
      <c r="Z602">
        <f t="shared" si="337"/>
        <v>0.72964485111662536</v>
      </c>
      <c r="AA602">
        <f t="shared" si="338"/>
        <v>0.73668111996235419</v>
      </c>
      <c r="AB602" s="4">
        <f t="shared" si="339"/>
        <v>0.70362688457288325</v>
      </c>
      <c r="AC602">
        <f t="shared" si="340"/>
        <v>25792</v>
      </c>
      <c r="AD602">
        <f t="shared" si="341"/>
        <v>26204</v>
      </c>
      <c r="AE602">
        <f t="shared" si="342"/>
        <v>18819</v>
      </c>
      <c r="AF602">
        <f t="shared" si="343"/>
        <v>21917</v>
      </c>
      <c r="AG602">
        <f t="shared" si="344"/>
        <v>3547</v>
      </c>
    </row>
    <row r="603" spans="3:33" x14ac:dyDescent="0.25">
      <c r="C603" t="s">
        <v>116</v>
      </c>
      <c r="D603">
        <v>6</v>
      </c>
      <c r="E603" s="2">
        <v>0</v>
      </c>
      <c r="F603" s="2">
        <v>0</v>
      </c>
      <c r="G603" s="2">
        <v>0</v>
      </c>
      <c r="H603" s="2">
        <v>0</v>
      </c>
      <c r="I603" s="2">
        <v>2849</v>
      </c>
      <c r="J603" s="2">
        <v>3522</v>
      </c>
      <c r="K603" s="2">
        <v>2898630</v>
      </c>
      <c r="L603" s="2">
        <v>4271170</v>
      </c>
      <c r="M603" s="2">
        <v>3425</v>
      </c>
      <c r="N603" s="2">
        <v>3570</v>
      </c>
      <c r="O603" s="2">
        <v>84</v>
      </c>
      <c r="P603" s="2">
        <v>108</v>
      </c>
      <c r="Q603" s="3">
        <f t="shared" si="328"/>
        <v>0</v>
      </c>
      <c r="R603" s="3">
        <f t="shared" si="329"/>
        <v>0</v>
      </c>
      <c r="S603" s="3">
        <f t="shared" si="330"/>
        <v>0.23622323622323615</v>
      </c>
      <c r="T603" s="3">
        <f t="shared" si="331"/>
        <v>0.47351334940989354</v>
      </c>
      <c r="U603" s="3">
        <f t="shared" si="332"/>
        <v>4.2335766423357679E-2</v>
      </c>
      <c r="V603" s="3">
        <f t="shared" si="333"/>
        <v>0.28571428571428581</v>
      </c>
      <c r="W603" s="3">
        <f t="shared" si="334"/>
        <v>2.9484029484029485E-2</v>
      </c>
      <c r="X603" s="3">
        <f t="shared" si="335"/>
        <v>3.0664395229982964E-2</v>
      </c>
      <c r="Y603" s="4">
        <f t="shared" si="336"/>
        <v>0.11803657459534787</v>
      </c>
      <c r="Z603">
        <f t="shared" si="337"/>
        <v>0.84010545905707201</v>
      </c>
      <c r="AA603">
        <f t="shared" si="338"/>
        <v>0.85506369533797189</v>
      </c>
      <c r="AB603" s="4">
        <f t="shared" si="339"/>
        <v>1.4958236280899873</v>
      </c>
      <c r="AC603">
        <f t="shared" si="340"/>
        <v>25792</v>
      </c>
      <c r="AD603">
        <f t="shared" si="341"/>
        <v>26204</v>
      </c>
      <c r="AE603">
        <f t="shared" si="342"/>
        <v>21668</v>
      </c>
      <c r="AF603">
        <f t="shared" si="343"/>
        <v>25439</v>
      </c>
      <c r="AG603">
        <f t="shared" si="344"/>
        <v>3547</v>
      </c>
    </row>
    <row r="604" spans="3:33" x14ac:dyDescent="0.25">
      <c r="C604" t="s">
        <v>116</v>
      </c>
      <c r="D604">
        <v>7</v>
      </c>
      <c r="E604" s="2">
        <v>0</v>
      </c>
      <c r="F604" s="2">
        <v>0</v>
      </c>
      <c r="G604" s="2">
        <v>0</v>
      </c>
      <c r="H604" s="2">
        <v>0</v>
      </c>
      <c r="I604" s="2">
        <v>1492</v>
      </c>
      <c r="J604" s="2">
        <v>1649</v>
      </c>
      <c r="K604" s="2">
        <v>1509130</v>
      </c>
      <c r="L604" s="2">
        <v>1998610</v>
      </c>
      <c r="M604" s="2">
        <v>1892</v>
      </c>
      <c r="N604" s="2">
        <v>1867</v>
      </c>
      <c r="O604" s="2">
        <v>41</v>
      </c>
      <c r="P604" s="2">
        <v>54</v>
      </c>
      <c r="Q604" s="3">
        <f t="shared" si="328"/>
        <v>0</v>
      </c>
      <c r="R604" s="3">
        <f t="shared" si="329"/>
        <v>0</v>
      </c>
      <c r="S604" s="3">
        <f t="shared" si="330"/>
        <v>0.10522788203753342</v>
      </c>
      <c r="T604" s="3">
        <f t="shared" si="331"/>
        <v>0.32434581513852345</v>
      </c>
      <c r="U604" s="3">
        <f t="shared" si="332"/>
        <v>-1.3213530655391104E-2</v>
      </c>
      <c r="V604" s="3">
        <f t="shared" si="333"/>
        <v>0.31707317073170738</v>
      </c>
      <c r="W604" s="3">
        <f t="shared" si="334"/>
        <v>2.7479892761394103E-2</v>
      </c>
      <c r="X604" s="3">
        <f t="shared" si="335"/>
        <v>3.274711946634324E-2</v>
      </c>
      <c r="Y604" s="4">
        <f t="shared" si="336"/>
        <v>0.52672267049491373</v>
      </c>
      <c r="Z604">
        <f t="shared" si="337"/>
        <v>0.89795285359801491</v>
      </c>
      <c r="AA604">
        <f t="shared" si="338"/>
        <v>0.91049040368390977</v>
      </c>
      <c r="AB604" s="4">
        <f t="shared" si="339"/>
        <v>1.2537550085894855</v>
      </c>
      <c r="AC604">
        <f t="shared" si="340"/>
        <v>25792</v>
      </c>
      <c r="AD604">
        <f t="shared" si="341"/>
        <v>26204</v>
      </c>
      <c r="AE604">
        <f t="shared" si="342"/>
        <v>23160</v>
      </c>
      <c r="AF604">
        <f t="shared" si="343"/>
        <v>27088</v>
      </c>
      <c r="AG604">
        <f t="shared" si="344"/>
        <v>3547</v>
      </c>
    </row>
    <row r="605" spans="3:33" x14ac:dyDescent="0.25">
      <c r="C605" t="s">
        <v>116</v>
      </c>
      <c r="D605">
        <v>8</v>
      </c>
      <c r="E605" s="2">
        <v>12035</v>
      </c>
      <c r="F605" s="2">
        <v>10569</v>
      </c>
      <c r="G605" s="2">
        <v>5015950</v>
      </c>
      <c r="H605" s="2">
        <v>5367630</v>
      </c>
      <c r="I605" s="2">
        <v>4390</v>
      </c>
      <c r="J605" s="2">
        <v>4326</v>
      </c>
      <c r="K605" s="2">
        <v>4469190</v>
      </c>
      <c r="L605" s="2">
        <v>5393830</v>
      </c>
      <c r="M605" s="2">
        <v>9399</v>
      </c>
      <c r="N605" s="2">
        <v>7964</v>
      </c>
      <c r="O605" s="2">
        <v>138</v>
      </c>
      <c r="P605" s="2">
        <v>146</v>
      </c>
      <c r="Q605" s="3">
        <f t="shared" si="328"/>
        <v>-0.12181138346489406</v>
      </c>
      <c r="R605" s="3">
        <f t="shared" si="329"/>
        <v>7.0112341630199637E-2</v>
      </c>
      <c r="S605" s="3">
        <f t="shared" si="330"/>
        <v>-1.4578587699316636E-2</v>
      </c>
      <c r="T605" s="3">
        <f t="shared" si="331"/>
        <v>0.20689207664028597</v>
      </c>
      <c r="U605" s="3">
        <f t="shared" si="332"/>
        <v>-0.15267581657623153</v>
      </c>
      <c r="V605" s="3">
        <f t="shared" si="333"/>
        <v>5.7971014492753659E-2</v>
      </c>
      <c r="W605" s="3">
        <f t="shared" si="334"/>
        <v>3.143507972665148E-2</v>
      </c>
      <c r="X605" s="3">
        <f t="shared" si="335"/>
        <v>3.3749422098936659E-2</v>
      </c>
      <c r="Y605" s="4">
        <f t="shared" si="336"/>
        <v>0.23143423722851789</v>
      </c>
      <c r="Z605">
        <f t="shared" si="337"/>
        <v>0.72831575329790887</v>
      </c>
      <c r="AA605">
        <f t="shared" si="338"/>
        <v>0.77911706349206344</v>
      </c>
      <c r="AB605" s="4">
        <f t="shared" si="339"/>
        <v>5.0801310194154574</v>
      </c>
      <c r="AC605">
        <f t="shared" si="340"/>
        <v>37827</v>
      </c>
      <c r="AD605">
        <f t="shared" si="341"/>
        <v>36773</v>
      </c>
      <c r="AE605">
        <f t="shared" si="342"/>
        <v>27550</v>
      </c>
      <c r="AF605">
        <f t="shared" si="343"/>
        <v>31414</v>
      </c>
      <c r="AG605">
        <f t="shared" si="344"/>
        <v>3547</v>
      </c>
    </row>
    <row r="606" spans="3:33" x14ac:dyDescent="0.25">
      <c r="C606" t="s">
        <v>116</v>
      </c>
      <c r="D606">
        <v>9</v>
      </c>
      <c r="E606" s="2">
        <v>8881</v>
      </c>
      <c r="F606" s="2">
        <v>11289</v>
      </c>
      <c r="G606" s="2">
        <v>4639890</v>
      </c>
      <c r="H606" s="2">
        <v>5225070</v>
      </c>
      <c r="I606" s="2">
        <v>6909</v>
      </c>
      <c r="J606" s="2">
        <v>7350</v>
      </c>
      <c r="K606" s="2">
        <v>7969910</v>
      </c>
      <c r="L606" s="2">
        <v>8807240</v>
      </c>
      <c r="M606" s="2">
        <v>11164</v>
      </c>
      <c r="N606" s="2">
        <v>11679</v>
      </c>
      <c r="O606" s="2">
        <v>207</v>
      </c>
      <c r="P606" s="2">
        <v>224</v>
      </c>
      <c r="Q606" s="3">
        <f t="shared" si="328"/>
        <v>0.27114063731561755</v>
      </c>
      <c r="R606" s="3">
        <f t="shared" si="329"/>
        <v>0.12611936920918376</v>
      </c>
      <c r="S606" s="3">
        <f t="shared" si="330"/>
        <v>6.3829787234042534E-2</v>
      </c>
      <c r="T606" s="3">
        <f t="shared" si="331"/>
        <v>0.10506141223677568</v>
      </c>
      <c r="U606" s="3">
        <f t="shared" si="332"/>
        <v>4.6130419204586159E-2</v>
      </c>
      <c r="V606" s="3">
        <f t="shared" si="333"/>
        <v>8.212560386473422E-2</v>
      </c>
      <c r="W606" s="3">
        <f t="shared" si="334"/>
        <v>2.9960920538428137E-2</v>
      </c>
      <c r="X606" s="3">
        <f t="shared" si="335"/>
        <v>3.0476190476190476E-2</v>
      </c>
      <c r="Y606" s="4">
        <f t="shared" si="336"/>
        <v>5.1526993776233876E-2</v>
      </c>
      <c r="Z606">
        <f t="shared" si="337"/>
        <v>0.73775370386229344</v>
      </c>
      <c r="AA606">
        <f t="shared" si="338"/>
        <v>0.75110930264101228</v>
      </c>
      <c r="AB606" s="4">
        <f t="shared" si="339"/>
        <v>1.3355598778718836</v>
      </c>
      <c r="AC606">
        <f t="shared" si="340"/>
        <v>46708</v>
      </c>
      <c r="AD606">
        <f t="shared" si="341"/>
        <v>48062</v>
      </c>
      <c r="AE606">
        <f t="shared" si="342"/>
        <v>34459</v>
      </c>
      <c r="AF606">
        <f t="shared" si="343"/>
        <v>38764</v>
      </c>
      <c r="AG606">
        <f t="shared" si="344"/>
        <v>3547</v>
      </c>
    </row>
    <row r="607" spans="3:33" x14ac:dyDescent="0.25">
      <c r="C607" t="s">
        <v>116</v>
      </c>
      <c r="D607">
        <v>10</v>
      </c>
      <c r="E607" s="2">
        <v>12655</v>
      </c>
      <c r="F607" s="2">
        <v>11843</v>
      </c>
      <c r="G607" s="2">
        <v>6104620</v>
      </c>
      <c r="H607" s="2">
        <v>5598220</v>
      </c>
      <c r="I607" s="2">
        <v>9833</v>
      </c>
      <c r="J607" s="2">
        <v>9695</v>
      </c>
      <c r="K607" s="2">
        <v>11606520</v>
      </c>
      <c r="L607" s="2">
        <v>11272890</v>
      </c>
      <c r="M607" s="2">
        <v>13677</v>
      </c>
      <c r="N607" s="2">
        <v>13528</v>
      </c>
      <c r="O607" s="2">
        <v>309</v>
      </c>
      <c r="P607" s="2">
        <v>299</v>
      </c>
      <c r="Q607" s="3">
        <f t="shared" si="328"/>
        <v>-6.4164361912287582E-2</v>
      </c>
      <c r="R607" s="3">
        <f t="shared" si="329"/>
        <v>-8.2953566315348004E-2</v>
      </c>
      <c r="S607" s="3">
        <f t="shared" si="330"/>
        <v>-1.4034374046577813E-2</v>
      </c>
      <c r="T607" s="3">
        <f t="shared" si="331"/>
        <v>-2.8745050195924327E-2</v>
      </c>
      <c r="U607" s="3">
        <f t="shared" si="332"/>
        <v>-1.0894201944870896E-2</v>
      </c>
      <c r="V607" s="3">
        <f t="shared" si="333"/>
        <v>-3.2362459546925515E-2</v>
      </c>
      <c r="W607" s="3">
        <f t="shared" si="334"/>
        <v>3.1424794060815622E-2</v>
      </c>
      <c r="X607" s="3">
        <f t="shared" si="335"/>
        <v>3.0840639504899434E-2</v>
      </c>
      <c r="Y607" s="4">
        <f t="shared" si="336"/>
        <v>-5.8415455591618801E-2</v>
      </c>
      <c r="Z607">
        <f t="shared" si="337"/>
        <v>0.74612132136179099</v>
      </c>
      <c r="AA607">
        <f t="shared" si="338"/>
        <v>0.76371115173674586</v>
      </c>
      <c r="AB607" s="4">
        <f t="shared" si="339"/>
        <v>1.7589830374954873</v>
      </c>
      <c r="AC607">
        <f t="shared" si="340"/>
        <v>59363</v>
      </c>
      <c r="AD607">
        <f t="shared" si="341"/>
        <v>59905</v>
      </c>
      <c r="AE607">
        <f t="shared" si="342"/>
        <v>44292</v>
      </c>
      <c r="AF607">
        <f t="shared" si="343"/>
        <v>48459</v>
      </c>
      <c r="AG607">
        <f t="shared" si="344"/>
        <v>3547</v>
      </c>
    </row>
    <row r="608" spans="3:33" x14ac:dyDescent="0.25">
      <c r="C608" t="s">
        <v>116</v>
      </c>
      <c r="D608">
        <v>11</v>
      </c>
      <c r="E608" s="2">
        <v>0</v>
      </c>
      <c r="F608" s="2">
        <v>0</v>
      </c>
      <c r="G608" s="2">
        <v>0</v>
      </c>
      <c r="H608" s="2">
        <v>0</v>
      </c>
      <c r="I608" s="2">
        <v>6149</v>
      </c>
      <c r="J608" s="2">
        <v>6905</v>
      </c>
      <c r="K608" s="2">
        <v>7043450</v>
      </c>
      <c r="L608" s="2">
        <v>8057540</v>
      </c>
      <c r="M608" s="2">
        <v>7347</v>
      </c>
      <c r="N608" s="2">
        <v>6428</v>
      </c>
      <c r="O608" s="2">
        <v>181</v>
      </c>
      <c r="P608" s="2">
        <v>195</v>
      </c>
      <c r="Q608" s="3">
        <f t="shared" si="328"/>
        <v>0</v>
      </c>
      <c r="R608" s="3">
        <f t="shared" si="329"/>
        <v>0</v>
      </c>
      <c r="S608" s="3">
        <f t="shared" si="330"/>
        <v>0.12294682062123918</v>
      </c>
      <c r="T608" s="3">
        <f t="shared" si="331"/>
        <v>0.14397631842349989</v>
      </c>
      <c r="U608" s="3">
        <f t="shared" si="332"/>
        <v>-0.12508506873553826</v>
      </c>
      <c r="V608" s="3">
        <f t="shared" si="333"/>
        <v>7.7348066298342566E-2</v>
      </c>
      <c r="W608" s="3">
        <f t="shared" si="334"/>
        <v>2.9435680598471296E-2</v>
      </c>
      <c r="X608" s="3">
        <f t="shared" si="335"/>
        <v>2.8240405503258507E-2</v>
      </c>
      <c r="Y608" s="4">
        <f t="shared" si="336"/>
        <v>-0.11952750952127882</v>
      </c>
      <c r="Z608">
        <f t="shared" si="337"/>
        <v>0.84970436130249483</v>
      </c>
      <c r="AA608">
        <f t="shared" si="338"/>
        <v>0.87253356868183829</v>
      </c>
      <c r="AB608" s="4">
        <f t="shared" si="339"/>
        <v>2.2829207379343464</v>
      </c>
      <c r="AC608">
        <f t="shared" si="340"/>
        <v>59363</v>
      </c>
      <c r="AD608">
        <f t="shared" si="341"/>
        <v>59905</v>
      </c>
      <c r="AE608">
        <f t="shared" si="342"/>
        <v>50441</v>
      </c>
      <c r="AF608">
        <f t="shared" si="343"/>
        <v>55364</v>
      </c>
      <c r="AG608">
        <f t="shared" si="344"/>
        <v>3547</v>
      </c>
    </row>
    <row r="609" spans="3:33" x14ac:dyDescent="0.25">
      <c r="C609" t="s">
        <v>116</v>
      </c>
      <c r="D609">
        <v>12</v>
      </c>
      <c r="E609" s="2">
        <v>0</v>
      </c>
      <c r="F609" s="2">
        <v>0</v>
      </c>
      <c r="G609" s="2">
        <v>0</v>
      </c>
      <c r="H609" s="2">
        <v>0</v>
      </c>
      <c r="I609" s="2">
        <v>3701</v>
      </c>
      <c r="J609" s="2">
        <v>3470</v>
      </c>
      <c r="K609" s="2">
        <v>4383510</v>
      </c>
      <c r="L609" s="2">
        <v>3954360</v>
      </c>
      <c r="M609" s="2">
        <v>3547</v>
      </c>
      <c r="N609" s="2">
        <v>2844</v>
      </c>
      <c r="O609" s="2">
        <v>99</v>
      </c>
      <c r="P609" s="2">
        <v>114</v>
      </c>
      <c r="Q609" s="3">
        <f t="shared" si="328"/>
        <v>0</v>
      </c>
      <c r="R609" s="3">
        <f t="shared" si="329"/>
        <v>0</v>
      </c>
      <c r="S609" s="3">
        <f t="shared" si="330"/>
        <v>-6.2415563361253756E-2</v>
      </c>
      <c r="T609" s="3">
        <f t="shared" si="331"/>
        <v>-9.7900997146122659E-2</v>
      </c>
      <c r="U609" s="3">
        <f t="shared" si="332"/>
        <v>-0.19819565830279107</v>
      </c>
      <c r="V609" s="3">
        <f t="shared" si="333"/>
        <v>0.1515151515151516</v>
      </c>
      <c r="W609" s="3">
        <f t="shared" si="334"/>
        <v>2.6749527154823021E-2</v>
      </c>
      <c r="X609" s="3">
        <f t="shared" si="335"/>
        <v>3.2853025936599424E-2</v>
      </c>
      <c r="Y609" s="4">
        <f t="shared" si="336"/>
        <v>0.6103498781776403</v>
      </c>
      <c r="Z609">
        <f t="shared" si="337"/>
        <v>0.91204959318093759</v>
      </c>
      <c r="AA609">
        <f t="shared" si="338"/>
        <v>0.92722057618357179</v>
      </c>
      <c r="AB609" s="4">
        <f t="shared" si="339"/>
        <v>1.5170983002634197</v>
      </c>
      <c r="AC609">
        <f t="shared" si="340"/>
        <v>59363</v>
      </c>
      <c r="AD609">
        <f t="shared" si="341"/>
        <v>59905</v>
      </c>
      <c r="AE609">
        <f t="shared" si="342"/>
        <v>54142</v>
      </c>
      <c r="AF609">
        <f t="shared" si="343"/>
        <v>58834</v>
      </c>
      <c r="AG609">
        <f t="shared" si="344"/>
        <v>3547</v>
      </c>
    </row>
    <row r="610" spans="3:33" x14ac:dyDescent="0.25">
      <c r="C610" t="s">
        <v>117</v>
      </c>
      <c r="D610">
        <v>1</v>
      </c>
      <c r="E610" s="2">
        <v>0</v>
      </c>
      <c r="F610" s="2">
        <v>0</v>
      </c>
      <c r="G610" s="2">
        <v>0</v>
      </c>
      <c r="H610" s="2">
        <v>0</v>
      </c>
      <c r="I610" s="2">
        <v>0</v>
      </c>
      <c r="J610" s="2">
        <v>475</v>
      </c>
      <c r="K610" s="2">
        <v>0</v>
      </c>
      <c r="L610" s="2">
        <v>723010</v>
      </c>
      <c r="M610" s="2">
        <v>0</v>
      </c>
      <c r="N610" s="2">
        <v>1603</v>
      </c>
      <c r="O610" s="2">
        <v>0</v>
      </c>
      <c r="P610" s="2">
        <v>13</v>
      </c>
      <c r="Q610" s="3">
        <f t="shared" si="328"/>
        <v>0</v>
      </c>
      <c r="R610" s="3">
        <f t="shared" si="329"/>
        <v>0</v>
      </c>
      <c r="S610" s="3">
        <f t="shared" si="330"/>
        <v>0</v>
      </c>
      <c r="T610" s="3">
        <f t="shared" si="331"/>
        <v>0</v>
      </c>
      <c r="U610" s="3">
        <f t="shared" si="332"/>
        <v>0</v>
      </c>
      <c r="V610" s="3">
        <f t="shared" si="333"/>
        <v>0</v>
      </c>
      <c r="W610" s="3">
        <f t="shared" si="334"/>
        <v>0</v>
      </c>
      <c r="X610" s="3">
        <f t="shared" si="335"/>
        <v>2.736842105263158E-2</v>
      </c>
      <c r="Y610" s="4">
        <f t="shared" si="336"/>
        <v>2.736842105263158</v>
      </c>
      <c r="Z610">
        <f t="shared" si="337"/>
        <v>0</v>
      </c>
      <c r="AA610">
        <f t="shared" si="338"/>
        <v>0.22716403634624582</v>
      </c>
      <c r="AB610" s="4">
        <f t="shared" si="339"/>
        <v>22.716403634624584</v>
      </c>
      <c r="AC610">
        <f t="shared" si="340"/>
        <v>0</v>
      </c>
      <c r="AD610">
        <f t="shared" si="341"/>
        <v>0</v>
      </c>
      <c r="AE610">
        <f t="shared" si="342"/>
        <v>0</v>
      </c>
      <c r="AF610">
        <f t="shared" si="343"/>
        <v>475</v>
      </c>
      <c r="AG610">
        <f t="shared" si="344"/>
        <v>2091</v>
      </c>
    </row>
    <row r="611" spans="3:33" x14ac:dyDescent="0.25">
      <c r="C611" t="s">
        <v>117</v>
      </c>
      <c r="D611">
        <v>2</v>
      </c>
      <c r="E611" s="2">
        <v>1874</v>
      </c>
      <c r="F611" s="2">
        <v>1717</v>
      </c>
      <c r="G611" s="2">
        <v>1100080</v>
      </c>
      <c r="H611" s="2">
        <v>954920</v>
      </c>
      <c r="I611" s="2">
        <v>413</v>
      </c>
      <c r="J611" s="2">
        <v>795</v>
      </c>
      <c r="K611" s="2">
        <v>613340</v>
      </c>
      <c r="L611" s="2">
        <v>1143840</v>
      </c>
      <c r="M611" s="2">
        <v>1450</v>
      </c>
      <c r="N611" s="2">
        <v>2498</v>
      </c>
      <c r="O611" s="2">
        <v>11</v>
      </c>
      <c r="P611" s="2">
        <v>27</v>
      </c>
      <c r="Q611" s="3">
        <f t="shared" si="328"/>
        <v>-8.3778014941301993E-2</v>
      </c>
      <c r="R611" s="3">
        <f t="shared" si="329"/>
        <v>-0.13195403970620323</v>
      </c>
      <c r="S611" s="3">
        <f t="shared" si="330"/>
        <v>0.92493946731234877</v>
      </c>
      <c r="T611" s="3">
        <f t="shared" si="331"/>
        <v>0.86493625069292723</v>
      </c>
      <c r="U611" s="3">
        <f t="shared" si="332"/>
        <v>0.72275862068965524</v>
      </c>
      <c r="V611" s="3">
        <f t="shared" si="333"/>
        <v>1.4545454545454546</v>
      </c>
      <c r="W611" s="3">
        <f t="shared" si="334"/>
        <v>2.6634382566585957E-2</v>
      </c>
      <c r="X611" s="3">
        <f t="shared" si="335"/>
        <v>3.3962264150943396E-2</v>
      </c>
      <c r="Y611" s="4">
        <f t="shared" si="336"/>
        <v>0.73278815843574385</v>
      </c>
      <c r="Z611">
        <f t="shared" si="337"/>
        <v>0.22038420490928495</v>
      </c>
      <c r="AA611">
        <f t="shared" si="338"/>
        <v>0.33350840336134452</v>
      </c>
      <c r="AB611" s="4">
        <f t="shared" si="339"/>
        <v>11.312419845205957</v>
      </c>
      <c r="AC611">
        <f t="shared" si="340"/>
        <v>1874</v>
      </c>
      <c r="AD611">
        <f t="shared" si="341"/>
        <v>1717</v>
      </c>
      <c r="AE611">
        <f t="shared" si="342"/>
        <v>413</v>
      </c>
      <c r="AF611">
        <f t="shared" si="343"/>
        <v>1270</v>
      </c>
      <c r="AG611">
        <f t="shared" si="344"/>
        <v>2091</v>
      </c>
    </row>
    <row r="612" spans="3:33" x14ac:dyDescent="0.25">
      <c r="C612" t="s">
        <v>117</v>
      </c>
      <c r="D612">
        <v>3</v>
      </c>
      <c r="E612" s="2">
        <v>4784</v>
      </c>
      <c r="F612" s="2">
        <v>6212</v>
      </c>
      <c r="G612" s="2">
        <v>2903980</v>
      </c>
      <c r="H612" s="2">
        <v>3625230</v>
      </c>
      <c r="I612" s="2">
        <v>1469</v>
      </c>
      <c r="J612" s="2">
        <v>2488</v>
      </c>
      <c r="K612" s="2">
        <v>2188320</v>
      </c>
      <c r="L612" s="2">
        <v>3634090</v>
      </c>
      <c r="M612" s="2">
        <v>4715</v>
      </c>
      <c r="N612" s="2">
        <v>6156</v>
      </c>
      <c r="O612" s="2">
        <v>50</v>
      </c>
      <c r="P612" s="2">
        <v>66</v>
      </c>
      <c r="Q612" s="3">
        <f t="shared" si="328"/>
        <v>0.29849498327759205</v>
      </c>
      <c r="R612" s="3">
        <f t="shared" si="329"/>
        <v>0.24836603557875736</v>
      </c>
      <c r="S612" s="3">
        <f t="shared" si="330"/>
        <v>0.69366916269571144</v>
      </c>
      <c r="T612" s="3">
        <f t="shared" si="331"/>
        <v>0.66067576954010376</v>
      </c>
      <c r="U612" s="3">
        <f t="shared" si="332"/>
        <v>0.3056203605514316</v>
      </c>
      <c r="V612" s="3">
        <f t="shared" si="333"/>
        <v>0.32000000000000006</v>
      </c>
      <c r="W612" s="3">
        <f t="shared" si="334"/>
        <v>3.4036759700476517E-2</v>
      </c>
      <c r="X612" s="3">
        <f t="shared" si="335"/>
        <v>2.652733118971061E-2</v>
      </c>
      <c r="Y612" s="4">
        <f t="shared" si="336"/>
        <v>-0.75094285107659076</v>
      </c>
      <c r="Z612">
        <f t="shared" si="337"/>
        <v>0.28266746770802043</v>
      </c>
      <c r="AA612">
        <f t="shared" si="338"/>
        <v>0.37504990019960077</v>
      </c>
      <c r="AB612" s="4">
        <f t="shared" si="339"/>
        <v>9.2382432491580353</v>
      </c>
      <c r="AC612">
        <f t="shared" si="340"/>
        <v>6658</v>
      </c>
      <c r="AD612">
        <f t="shared" si="341"/>
        <v>7929</v>
      </c>
      <c r="AE612">
        <f t="shared" si="342"/>
        <v>1882</v>
      </c>
      <c r="AF612">
        <f t="shared" si="343"/>
        <v>3758</v>
      </c>
      <c r="AG612">
        <f t="shared" si="344"/>
        <v>2091</v>
      </c>
    </row>
    <row r="613" spans="3:33" x14ac:dyDescent="0.25">
      <c r="C613" t="s">
        <v>117</v>
      </c>
      <c r="D613">
        <v>4</v>
      </c>
      <c r="E613" s="2">
        <v>4606</v>
      </c>
      <c r="F613" s="2">
        <v>3778</v>
      </c>
      <c r="G613" s="2">
        <v>2686540</v>
      </c>
      <c r="H613" s="2">
        <v>2281450</v>
      </c>
      <c r="I613" s="2">
        <v>2533</v>
      </c>
      <c r="J613" s="2">
        <v>2734</v>
      </c>
      <c r="K613" s="2">
        <v>3707880</v>
      </c>
      <c r="L613" s="2">
        <v>4008610</v>
      </c>
      <c r="M613" s="2">
        <v>6723</v>
      </c>
      <c r="N613" s="2">
        <v>7108</v>
      </c>
      <c r="O613" s="2">
        <v>65</v>
      </c>
      <c r="P613" s="2">
        <v>92</v>
      </c>
      <c r="Q613" s="3">
        <f t="shared" si="328"/>
        <v>-0.17976552323056882</v>
      </c>
      <c r="R613" s="3">
        <f t="shared" si="329"/>
        <v>-0.15078502460413767</v>
      </c>
      <c r="S613" s="3">
        <f t="shared" si="330"/>
        <v>7.9352546387682521E-2</v>
      </c>
      <c r="T613" s="3">
        <f t="shared" si="331"/>
        <v>8.1105645274388571E-2</v>
      </c>
      <c r="U613" s="3">
        <f t="shared" si="332"/>
        <v>5.7266101442808193E-2</v>
      </c>
      <c r="V613" s="3">
        <f t="shared" si="333"/>
        <v>0.41538461538461546</v>
      </c>
      <c r="W613" s="3">
        <f t="shared" si="334"/>
        <v>2.5661271219897353E-2</v>
      </c>
      <c r="X613" s="3">
        <f t="shared" si="335"/>
        <v>3.3650329188002925E-2</v>
      </c>
      <c r="Y613" s="4">
        <f t="shared" si="336"/>
        <v>0.79890579681055718</v>
      </c>
      <c r="Z613">
        <f t="shared" si="337"/>
        <v>0.39195667613636365</v>
      </c>
      <c r="AA613">
        <f t="shared" si="338"/>
        <v>0.47050297144513697</v>
      </c>
      <c r="AB613" s="4">
        <f t="shared" si="339"/>
        <v>7.8546295308773324</v>
      </c>
      <c r="AC613">
        <f t="shared" si="340"/>
        <v>11264</v>
      </c>
      <c r="AD613">
        <f t="shared" si="341"/>
        <v>11707</v>
      </c>
      <c r="AE613">
        <f t="shared" si="342"/>
        <v>4415</v>
      </c>
      <c r="AF613">
        <f t="shared" si="343"/>
        <v>6492</v>
      </c>
      <c r="AG613">
        <f t="shared" si="344"/>
        <v>2091</v>
      </c>
    </row>
    <row r="614" spans="3:33" x14ac:dyDescent="0.25">
      <c r="C614" t="s">
        <v>117</v>
      </c>
      <c r="D614">
        <v>5</v>
      </c>
      <c r="E614" s="2">
        <v>0</v>
      </c>
      <c r="F614" s="2">
        <v>0</v>
      </c>
      <c r="G614" s="2">
        <v>0</v>
      </c>
      <c r="H614" s="2">
        <v>0</v>
      </c>
      <c r="I614" s="2">
        <v>1841</v>
      </c>
      <c r="J614" s="2">
        <v>2254</v>
      </c>
      <c r="K614" s="2">
        <v>2705940</v>
      </c>
      <c r="L614" s="2">
        <v>3304210</v>
      </c>
      <c r="M614" s="2">
        <v>4831</v>
      </c>
      <c r="N614" s="2">
        <v>4790</v>
      </c>
      <c r="O614" s="2">
        <v>51</v>
      </c>
      <c r="P614" s="2">
        <v>64</v>
      </c>
      <c r="Q614" s="3">
        <f t="shared" si="328"/>
        <v>0</v>
      </c>
      <c r="R614" s="3">
        <f t="shared" si="329"/>
        <v>0</v>
      </c>
      <c r="S614" s="3">
        <f t="shared" si="330"/>
        <v>0.2243346007604563</v>
      </c>
      <c r="T614" s="3">
        <f t="shared" si="331"/>
        <v>0.22109507232237235</v>
      </c>
      <c r="U614" s="3">
        <f t="shared" si="332"/>
        <v>-8.4868557234526465E-3</v>
      </c>
      <c r="V614" s="3">
        <f t="shared" si="333"/>
        <v>0.25490196078431371</v>
      </c>
      <c r="W614" s="3">
        <f t="shared" si="334"/>
        <v>2.7702335687126562E-2</v>
      </c>
      <c r="X614" s="3">
        <f t="shared" si="335"/>
        <v>2.8393966282165041E-2</v>
      </c>
      <c r="Y614" s="4">
        <f t="shared" si="336"/>
        <v>6.9163059503847893E-2</v>
      </c>
      <c r="Z614">
        <f t="shared" si="337"/>
        <v>0.55539772727272729</v>
      </c>
      <c r="AA614">
        <f t="shared" si="338"/>
        <v>0.63385997970720398</v>
      </c>
      <c r="AB614" s="4">
        <f t="shared" si="339"/>
        <v>7.8462252434476687</v>
      </c>
      <c r="AC614">
        <f t="shared" si="340"/>
        <v>11264</v>
      </c>
      <c r="AD614">
        <f t="shared" si="341"/>
        <v>11707</v>
      </c>
      <c r="AE614">
        <f t="shared" si="342"/>
        <v>6256</v>
      </c>
      <c r="AF614">
        <f t="shared" si="343"/>
        <v>8746</v>
      </c>
      <c r="AG614">
        <f t="shared" si="344"/>
        <v>2091</v>
      </c>
    </row>
    <row r="615" spans="3:33" x14ac:dyDescent="0.25">
      <c r="C615" t="s">
        <v>117</v>
      </c>
      <c r="D615">
        <v>6</v>
      </c>
      <c r="E615" s="2">
        <v>0</v>
      </c>
      <c r="F615" s="2">
        <v>0</v>
      </c>
      <c r="G615" s="2">
        <v>0</v>
      </c>
      <c r="H615" s="2">
        <v>0</v>
      </c>
      <c r="I615" s="2">
        <v>1595</v>
      </c>
      <c r="J615" s="2">
        <v>1852</v>
      </c>
      <c r="K615" s="2">
        <v>2341590</v>
      </c>
      <c r="L615" s="2">
        <v>2748530</v>
      </c>
      <c r="M615" s="2">
        <v>3196</v>
      </c>
      <c r="N615" s="2">
        <v>2877</v>
      </c>
      <c r="O615" s="2">
        <v>40</v>
      </c>
      <c r="P615" s="2">
        <v>61</v>
      </c>
      <c r="Q615" s="3">
        <f t="shared" si="328"/>
        <v>0</v>
      </c>
      <c r="R615" s="3">
        <f t="shared" si="329"/>
        <v>0</v>
      </c>
      <c r="S615" s="3">
        <f t="shared" si="330"/>
        <v>0.16112852664576804</v>
      </c>
      <c r="T615" s="3">
        <f t="shared" si="331"/>
        <v>0.17378789625852509</v>
      </c>
      <c r="U615" s="3">
        <f t="shared" si="332"/>
        <v>-9.981226533166454E-2</v>
      </c>
      <c r="V615" s="3">
        <f t="shared" si="333"/>
        <v>0.52499999999999991</v>
      </c>
      <c r="W615" s="3">
        <f t="shared" si="334"/>
        <v>2.5078369905956112E-2</v>
      </c>
      <c r="X615" s="3">
        <f t="shared" si="335"/>
        <v>3.2937365010799136E-2</v>
      </c>
      <c r="Y615" s="4">
        <f t="shared" si="336"/>
        <v>0.7858995104843024</v>
      </c>
      <c r="Z615">
        <f t="shared" si="337"/>
        <v>0.69699928977272729</v>
      </c>
      <c r="AA615">
        <f t="shared" si="338"/>
        <v>0.76808233077257571</v>
      </c>
      <c r="AB615" s="4">
        <f t="shared" si="339"/>
        <v>7.1083040999848413</v>
      </c>
      <c r="AC615">
        <f t="shared" si="340"/>
        <v>11264</v>
      </c>
      <c r="AD615">
        <f t="shared" si="341"/>
        <v>11707</v>
      </c>
      <c r="AE615">
        <f t="shared" si="342"/>
        <v>7851</v>
      </c>
      <c r="AF615">
        <f t="shared" si="343"/>
        <v>10598</v>
      </c>
      <c r="AG615">
        <f t="shared" si="344"/>
        <v>2091</v>
      </c>
    </row>
    <row r="616" spans="3:33" x14ac:dyDescent="0.25">
      <c r="C616" t="s">
        <v>117</v>
      </c>
      <c r="D616">
        <v>7</v>
      </c>
      <c r="E616" s="2">
        <v>0</v>
      </c>
      <c r="F616" s="2">
        <v>0</v>
      </c>
      <c r="G616" s="2">
        <v>0</v>
      </c>
      <c r="H616" s="2">
        <v>0</v>
      </c>
      <c r="I616" s="2">
        <v>1095</v>
      </c>
      <c r="J616" s="2">
        <v>1084</v>
      </c>
      <c r="K616" s="2">
        <v>1616050</v>
      </c>
      <c r="L616" s="2">
        <v>1580260</v>
      </c>
      <c r="M616" s="2">
        <v>2067</v>
      </c>
      <c r="N616" s="2">
        <v>1759</v>
      </c>
      <c r="O616" s="2">
        <v>34</v>
      </c>
      <c r="P616" s="2">
        <v>34</v>
      </c>
      <c r="Q616" s="3">
        <f t="shared" si="328"/>
        <v>0</v>
      </c>
      <c r="R616" s="3">
        <f t="shared" si="329"/>
        <v>0</v>
      </c>
      <c r="S616" s="3">
        <f t="shared" si="330"/>
        <v>-1.0045662100456654E-2</v>
      </c>
      <c r="T616" s="3">
        <f t="shared" si="331"/>
        <v>-2.2146591999009924E-2</v>
      </c>
      <c r="U616" s="3">
        <f t="shared" si="332"/>
        <v>-0.14900822447992257</v>
      </c>
      <c r="V616" s="3">
        <f t="shared" si="333"/>
        <v>0</v>
      </c>
      <c r="W616" s="3">
        <f t="shared" si="334"/>
        <v>3.1050228310502283E-2</v>
      </c>
      <c r="X616" s="3">
        <f t="shared" si="335"/>
        <v>3.136531365313653E-2</v>
      </c>
      <c r="Y616" s="4">
        <f t="shared" si="336"/>
        <v>3.1508534263424703E-2</v>
      </c>
      <c r="Z616">
        <f t="shared" si="337"/>
        <v>0.79421164772727271</v>
      </c>
      <c r="AA616">
        <f t="shared" si="338"/>
        <v>0.84664444122336568</v>
      </c>
      <c r="AB616" s="4">
        <f t="shared" si="339"/>
        <v>5.2432793496092973</v>
      </c>
      <c r="AC616">
        <f t="shared" si="340"/>
        <v>11264</v>
      </c>
      <c r="AD616">
        <f t="shared" si="341"/>
        <v>11707</v>
      </c>
      <c r="AE616">
        <f t="shared" si="342"/>
        <v>8946</v>
      </c>
      <c r="AF616">
        <f t="shared" si="343"/>
        <v>11682</v>
      </c>
      <c r="AG616">
        <f t="shared" si="344"/>
        <v>2091</v>
      </c>
    </row>
    <row r="617" spans="3:33" x14ac:dyDescent="0.25">
      <c r="C617" t="s">
        <v>117</v>
      </c>
      <c r="D617">
        <v>8</v>
      </c>
      <c r="E617" s="2">
        <v>1118</v>
      </c>
      <c r="F617" s="2">
        <v>3242</v>
      </c>
      <c r="G617" s="2">
        <v>536640</v>
      </c>
      <c r="H617" s="2">
        <v>1908270</v>
      </c>
      <c r="I617" s="2">
        <v>786</v>
      </c>
      <c r="J617" s="2">
        <v>1401</v>
      </c>
      <c r="K617" s="2">
        <v>1082190</v>
      </c>
      <c r="L617" s="2">
        <v>2039610</v>
      </c>
      <c r="M617" s="2">
        <v>2379</v>
      </c>
      <c r="N617" s="2">
        <v>3552</v>
      </c>
      <c r="O617" s="2">
        <v>20</v>
      </c>
      <c r="P617" s="2">
        <v>48</v>
      </c>
      <c r="Q617" s="3">
        <f t="shared" si="328"/>
        <v>1.8998211091234345</v>
      </c>
      <c r="R617" s="3">
        <f t="shared" si="329"/>
        <v>2.5559593023255816</v>
      </c>
      <c r="S617" s="3">
        <f t="shared" si="330"/>
        <v>0.78244274809160297</v>
      </c>
      <c r="T617" s="3">
        <f t="shared" si="331"/>
        <v>0.88470601280736294</v>
      </c>
      <c r="U617" s="3">
        <f t="shared" si="332"/>
        <v>0.4930643127364438</v>
      </c>
      <c r="V617" s="3">
        <f t="shared" si="333"/>
        <v>1.4</v>
      </c>
      <c r="W617" s="3">
        <f t="shared" si="334"/>
        <v>2.5445292620865138E-2</v>
      </c>
      <c r="X617" s="3">
        <f t="shared" si="335"/>
        <v>3.4261241970021415E-2</v>
      </c>
      <c r="Y617" s="4">
        <f t="shared" si="336"/>
        <v>0.88159493491562768</v>
      </c>
      <c r="Z617">
        <f t="shared" si="337"/>
        <v>0.78597964787594898</v>
      </c>
      <c r="AA617">
        <f t="shared" si="338"/>
        <v>0.76778169014084507</v>
      </c>
      <c r="AB617" s="4">
        <f t="shared" si="339"/>
        <v>-1.8197957735103909</v>
      </c>
      <c r="AC617">
        <f t="shared" si="340"/>
        <v>12382</v>
      </c>
      <c r="AD617">
        <f t="shared" si="341"/>
        <v>14949</v>
      </c>
      <c r="AE617">
        <f t="shared" si="342"/>
        <v>9732</v>
      </c>
      <c r="AF617">
        <f t="shared" si="343"/>
        <v>13083</v>
      </c>
      <c r="AG617">
        <f t="shared" si="344"/>
        <v>2091</v>
      </c>
    </row>
    <row r="618" spans="3:33" x14ac:dyDescent="0.25">
      <c r="C618" t="s">
        <v>117</v>
      </c>
      <c r="D618">
        <v>9</v>
      </c>
      <c r="E618" s="2">
        <v>4325</v>
      </c>
      <c r="F618" s="2">
        <v>3608</v>
      </c>
      <c r="G618" s="2">
        <v>2665630</v>
      </c>
      <c r="H618" s="2">
        <v>1903840</v>
      </c>
      <c r="I618" s="2">
        <v>1864</v>
      </c>
      <c r="J618" s="2">
        <v>2198</v>
      </c>
      <c r="K618" s="2">
        <v>2746180</v>
      </c>
      <c r="L618" s="2">
        <v>3036320</v>
      </c>
      <c r="M618" s="2">
        <v>4787</v>
      </c>
      <c r="N618" s="2">
        <v>4893</v>
      </c>
      <c r="O618" s="2">
        <v>53</v>
      </c>
      <c r="P618" s="2">
        <v>69</v>
      </c>
      <c r="Q618" s="3">
        <f t="shared" si="328"/>
        <v>-0.16578034682080922</v>
      </c>
      <c r="R618" s="3">
        <f t="shared" si="329"/>
        <v>-0.28578234788774137</v>
      </c>
      <c r="S618" s="3">
        <f t="shared" si="330"/>
        <v>0.17918454935622319</v>
      </c>
      <c r="T618" s="3">
        <f t="shared" si="331"/>
        <v>0.10565221507694322</v>
      </c>
      <c r="U618" s="3">
        <f t="shared" si="332"/>
        <v>2.2143304783789342E-2</v>
      </c>
      <c r="V618" s="3">
        <f t="shared" si="333"/>
        <v>0.30188679245283012</v>
      </c>
      <c r="W618" s="3">
        <f t="shared" si="334"/>
        <v>2.8433476394849784E-2</v>
      </c>
      <c r="X618" s="3">
        <f t="shared" si="335"/>
        <v>3.1392174704276618E-2</v>
      </c>
      <c r="Y618" s="4">
        <f t="shared" si="336"/>
        <v>0.29586983094268338</v>
      </c>
      <c r="Z618">
        <f t="shared" si="337"/>
        <v>0.69408032561201893</v>
      </c>
      <c r="AA618">
        <f t="shared" si="338"/>
        <v>0.74007167764432391</v>
      </c>
      <c r="AB618" s="4">
        <f t="shared" si="339"/>
        <v>4.5991352032304977</v>
      </c>
      <c r="AC618">
        <f t="shared" si="340"/>
        <v>16707</v>
      </c>
      <c r="AD618">
        <f t="shared" si="341"/>
        <v>18557</v>
      </c>
      <c r="AE618">
        <f t="shared" si="342"/>
        <v>11596</v>
      </c>
      <c r="AF618">
        <f t="shared" si="343"/>
        <v>15281</v>
      </c>
      <c r="AG618">
        <f t="shared" si="344"/>
        <v>2091</v>
      </c>
    </row>
    <row r="619" spans="3:33" x14ac:dyDescent="0.25">
      <c r="C619" t="s">
        <v>117</v>
      </c>
      <c r="D619">
        <v>10</v>
      </c>
      <c r="E619" s="2">
        <v>2801</v>
      </c>
      <c r="F619" s="2">
        <v>3169</v>
      </c>
      <c r="G619" s="2">
        <v>1789570</v>
      </c>
      <c r="H619" s="2">
        <v>1870010</v>
      </c>
      <c r="I619" s="2">
        <v>2295</v>
      </c>
      <c r="J619" s="2">
        <v>2629</v>
      </c>
      <c r="K619" s="2">
        <v>3466530</v>
      </c>
      <c r="L619" s="2">
        <v>3675270</v>
      </c>
      <c r="M619" s="2">
        <v>5223</v>
      </c>
      <c r="N619" s="2">
        <v>5359</v>
      </c>
      <c r="O619" s="2">
        <v>70</v>
      </c>
      <c r="P619" s="2">
        <v>74</v>
      </c>
      <c r="Q619" s="3">
        <f t="shared" si="328"/>
        <v>0.13138164941092456</v>
      </c>
      <c r="R619" s="3">
        <f t="shared" si="329"/>
        <v>4.4949345373469507E-2</v>
      </c>
      <c r="S619" s="3">
        <f t="shared" si="330"/>
        <v>0.14553376906318083</v>
      </c>
      <c r="T619" s="3">
        <f t="shared" si="331"/>
        <v>6.021583543197373E-2</v>
      </c>
      <c r="U619" s="3">
        <f t="shared" si="332"/>
        <v>2.6038675090943819E-2</v>
      </c>
      <c r="V619" s="3">
        <f t="shared" si="333"/>
        <v>5.7142857142857162E-2</v>
      </c>
      <c r="W619" s="3">
        <f t="shared" si="334"/>
        <v>3.0501089324618737E-2</v>
      </c>
      <c r="X619" s="3">
        <f t="shared" si="335"/>
        <v>2.814758463294028E-2</v>
      </c>
      <c r="Y619" s="4">
        <f t="shared" si="336"/>
        <v>-0.23535046916784569</v>
      </c>
      <c r="Z619">
        <f t="shared" si="337"/>
        <v>0.71206684437153989</v>
      </c>
      <c r="AA619">
        <f t="shared" si="338"/>
        <v>0.75198387706260239</v>
      </c>
      <c r="AB619" s="4">
        <f t="shared" si="339"/>
        <v>3.9917032691062504</v>
      </c>
      <c r="AC619">
        <f t="shared" si="340"/>
        <v>19508</v>
      </c>
      <c r="AD619">
        <f t="shared" si="341"/>
        <v>21726</v>
      </c>
      <c r="AE619">
        <f t="shared" si="342"/>
        <v>13891</v>
      </c>
      <c r="AF619">
        <f t="shared" si="343"/>
        <v>17910</v>
      </c>
      <c r="AG619">
        <f t="shared" si="344"/>
        <v>2091</v>
      </c>
    </row>
    <row r="620" spans="3:33" x14ac:dyDescent="0.25">
      <c r="C620" t="s">
        <v>117</v>
      </c>
      <c r="D620">
        <v>11</v>
      </c>
      <c r="E620" s="2">
        <v>0</v>
      </c>
      <c r="F620" s="2">
        <v>0</v>
      </c>
      <c r="G620" s="2">
        <v>0</v>
      </c>
      <c r="H620" s="2">
        <v>0</v>
      </c>
      <c r="I620" s="2">
        <v>1706</v>
      </c>
      <c r="J620" s="2">
        <v>2057</v>
      </c>
      <c r="K620" s="2">
        <v>2583610</v>
      </c>
      <c r="L620" s="2">
        <v>2889510</v>
      </c>
      <c r="M620" s="2">
        <v>3464</v>
      </c>
      <c r="N620" s="2">
        <v>3237</v>
      </c>
      <c r="O620" s="2">
        <v>53</v>
      </c>
      <c r="P620" s="2">
        <v>65</v>
      </c>
      <c r="Q620" s="3">
        <f t="shared" si="328"/>
        <v>0</v>
      </c>
      <c r="R620" s="3">
        <f t="shared" si="329"/>
        <v>0</v>
      </c>
      <c r="S620" s="3">
        <f t="shared" si="330"/>
        <v>0.20574443141852283</v>
      </c>
      <c r="T620" s="3">
        <f t="shared" si="331"/>
        <v>0.11840022294386543</v>
      </c>
      <c r="U620" s="3">
        <f t="shared" si="332"/>
        <v>-6.5531177829099341E-2</v>
      </c>
      <c r="V620" s="3">
        <f t="shared" si="333"/>
        <v>0.22641509433962259</v>
      </c>
      <c r="W620" s="3">
        <f t="shared" si="334"/>
        <v>3.1066822977725676E-2</v>
      </c>
      <c r="X620" s="3">
        <f t="shared" si="335"/>
        <v>3.1599416626154592E-2</v>
      </c>
      <c r="Y620" s="4">
        <f t="shared" si="336"/>
        <v>5.3259364842891607E-2</v>
      </c>
      <c r="Z620">
        <f t="shared" si="337"/>
        <v>0.79951814640147634</v>
      </c>
      <c r="AA620">
        <f t="shared" si="338"/>
        <v>0.83835075786203128</v>
      </c>
      <c r="AB620" s="4">
        <f t="shared" si="339"/>
        <v>3.8832611460554944</v>
      </c>
      <c r="AC620">
        <f t="shared" si="340"/>
        <v>19508</v>
      </c>
      <c r="AD620">
        <f t="shared" si="341"/>
        <v>21726</v>
      </c>
      <c r="AE620">
        <f t="shared" si="342"/>
        <v>15597</v>
      </c>
      <c r="AF620">
        <f t="shared" si="343"/>
        <v>19967</v>
      </c>
      <c r="AG620">
        <f t="shared" si="344"/>
        <v>2091</v>
      </c>
    </row>
    <row r="621" spans="3:33" x14ac:dyDescent="0.25">
      <c r="C621" t="s">
        <v>117</v>
      </c>
      <c r="D621">
        <v>12</v>
      </c>
      <c r="E621" s="2">
        <v>0</v>
      </c>
      <c r="F621" s="2">
        <v>0</v>
      </c>
      <c r="G621" s="2">
        <v>0</v>
      </c>
      <c r="H621" s="2">
        <v>0</v>
      </c>
      <c r="I621" s="2">
        <v>1338</v>
      </c>
      <c r="J621" s="2">
        <v>1449</v>
      </c>
      <c r="K621" s="2">
        <v>2049930</v>
      </c>
      <c r="L621" s="2">
        <v>2058120</v>
      </c>
      <c r="M621" s="2">
        <v>2091</v>
      </c>
      <c r="N621" s="2">
        <v>1742</v>
      </c>
      <c r="O621" s="2">
        <v>35</v>
      </c>
      <c r="P621" s="2">
        <v>46</v>
      </c>
      <c r="Q621" s="3">
        <f t="shared" si="328"/>
        <v>0</v>
      </c>
      <c r="R621" s="3">
        <f t="shared" si="329"/>
        <v>0</v>
      </c>
      <c r="S621" s="3">
        <f t="shared" si="330"/>
        <v>8.2959641255605288E-2</v>
      </c>
      <c r="T621" s="3">
        <f t="shared" si="331"/>
        <v>3.9952583746762915E-3</v>
      </c>
      <c r="U621" s="3">
        <f t="shared" si="332"/>
        <v>-0.16690578670492584</v>
      </c>
      <c r="V621" s="3">
        <f t="shared" si="333"/>
        <v>0.31428571428571428</v>
      </c>
      <c r="W621" s="3">
        <f t="shared" si="334"/>
        <v>2.6158445440956652E-2</v>
      </c>
      <c r="X621" s="3">
        <f t="shared" si="335"/>
        <v>3.1746031746031744E-2</v>
      </c>
      <c r="Y621" s="4">
        <f t="shared" si="336"/>
        <v>0.55875863050750918</v>
      </c>
      <c r="Z621">
        <f t="shared" si="337"/>
        <v>0.86810539265942177</v>
      </c>
      <c r="AA621">
        <f t="shared" si="338"/>
        <v>0.89918965444850318</v>
      </c>
      <c r="AB621" s="4">
        <f t="shared" si="339"/>
        <v>3.1084261789081413</v>
      </c>
      <c r="AC621">
        <f t="shared" si="340"/>
        <v>19508</v>
      </c>
      <c r="AD621">
        <f t="shared" si="341"/>
        <v>21726</v>
      </c>
      <c r="AE621">
        <f t="shared" si="342"/>
        <v>16935</v>
      </c>
      <c r="AF621">
        <f t="shared" si="343"/>
        <v>21416</v>
      </c>
      <c r="AG621">
        <f t="shared" si="344"/>
        <v>2091</v>
      </c>
    </row>
    <row r="622" spans="3:33" x14ac:dyDescent="0.25">
      <c r="C622" t="s">
        <v>118</v>
      </c>
      <c r="D622">
        <v>1</v>
      </c>
      <c r="E622" s="2">
        <v>0</v>
      </c>
      <c r="F622" s="2">
        <v>0</v>
      </c>
      <c r="G622" s="2">
        <v>0</v>
      </c>
      <c r="H622" s="2">
        <v>0</v>
      </c>
      <c r="I622" s="2">
        <v>0</v>
      </c>
      <c r="J622" s="2">
        <v>357</v>
      </c>
      <c r="K622" s="2">
        <v>0</v>
      </c>
      <c r="L622" s="2">
        <v>513950</v>
      </c>
      <c r="M622" s="2">
        <v>0</v>
      </c>
      <c r="N622" s="2">
        <v>984</v>
      </c>
      <c r="O622" s="2">
        <v>0</v>
      </c>
      <c r="P622" s="2">
        <v>8</v>
      </c>
      <c r="Q622" s="3">
        <f t="shared" si="328"/>
        <v>0</v>
      </c>
      <c r="R622" s="3">
        <f t="shared" si="329"/>
        <v>0</v>
      </c>
      <c r="S622" s="3">
        <f t="shared" si="330"/>
        <v>0</v>
      </c>
      <c r="T622" s="3">
        <f t="shared" si="331"/>
        <v>0</v>
      </c>
      <c r="U622" s="3">
        <f t="shared" si="332"/>
        <v>0</v>
      </c>
      <c r="V622" s="3">
        <f t="shared" si="333"/>
        <v>0</v>
      </c>
      <c r="W622" s="3">
        <f t="shared" si="334"/>
        <v>0</v>
      </c>
      <c r="X622" s="3">
        <f t="shared" si="335"/>
        <v>2.2408963585434174E-2</v>
      </c>
      <c r="Y622" s="4">
        <f t="shared" si="336"/>
        <v>2.2408963585434174</v>
      </c>
      <c r="Z622">
        <f t="shared" si="337"/>
        <v>0</v>
      </c>
      <c r="AA622">
        <f t="shared" si="338"/>
        <v>0.26464047442550037</v>
      </c>
      <c r="AB622" s="4">
        <f t="shared" si="339"/>
        <v>26.464047442550036</v>
      </c>
      <c r="AC622">
        <f t="shared" si="340"/>
        <v>0</v>
      </c>
      <c r="AD622">
        <f t="shared" si="341"/>
        <v>0</v>
      </c>
      <c r="AE622">
        <f t="shared" si="342"/>
        <v>0</v>
      </c>
      <c r="AF622">
        <f t="shared" si="343"/>
        <v>357</v>
      </c>
      <c r="AG622">
        <f t="shared" si="344"/>
        <v>1349</v>
      </c>
    </row>
    <row r="623" spans="3:33" x14ac:dyDescent="0.25">
      <c r="C623" t="s">
        <v>118</v>
      </c>
      <c r="D623">
        <v>2</v>
      </c>
      <c r="E623" s="2">
        <v>7765</v>
      </c>
      <c r="F623" s="2">
        <v>4877</v>
      </c>
      <c r="G623" s="2">
        <v>3993380</v>
      </c>
      <c r="H623" s="2">
        <v>2858590</v>
      </c>
      <c r="I623" s="2">
        <v>2361</v>
      </c>
      <c r="J623" s="2">
        <v>1659</v>
      </c>
      <c r="K623" s="2">
        <v>2978840</v>
      </c>
      <c r="L623" s="2">
        <v>2411400</v>
      </c>
      <c r="M623" s="2">
        <v>5351</v>
      </c>
      <c r="N623" s="2">
        <v>4160</v>
      </c>
      <c r="O623" s="2">
        <v>53</v>
      </c>
      <c r="P623" s="2">
        <v>42</v>
      </c>
      <c r="Q623" s="3">
        <f t="shared" si="328"/>
        <v>-0.37192530585962658</v>
      </c>
      <c r="R623" s="3">
        <f t="shared" si="329"/>
        <v>-0.28416779770520206</v>
      </c>
      <c r="S623" s="3">
        <f t="shared" si="330"/>
        <v>-0.29733163913595939</v>
      </c>
      <c r="T623" s="3">
        <f t="shared" si="331"/>
        <v>-0.19049025795276009</v>
      </c>
      <c r="U623" s="3">
        <f t="shared" si="332"/>
        <v>-0.22257521958512427</v>
      </c>
      <c r="V623" s="3">
        <f t="shared" si="333"/>
        <v>-0.20754716981132071</v>
      </c>
      <c r="W623" s="3">
        <f t="shared" si="334"/>
        <v>2.2448115205421431E-2</v>
      </c>
      <c r="X623" s="3">
        <f t="shared" si="335"/>
        <v>2.5316455696202531E-2</v>
      </c>
      <c r="Y623" s="4">
        <f t="shared" si="336"/>
        <v>0.28683404907811005</v>
      </c>
      <c r="Z623">
        <f t="shared" si="337"/>
        <v>0.30405666452028335</v>
      </c>
      <c r="AA623">
        <f t="shared" si="338"/>
        <v>0.32380340507548988</v>
      </c>
      <c r="AB623" s="4">
        <f t="shared" si="339"/>
        <v>1.9746740555206532</v>
      </c>
      <c r="AC623">
        <f t="shared" si="340"/>
        <v>7765</v>
      </c>
      <c r="AD623">
        <f t="shared" si="341"/>
        <v>4877</v>
      </c>
      <c r="AE623">
        <f t="shared" si="342"/>
        <v>2361</v>
      </c>
      <c r="AF623">
        <f t="shared" si="343"/>
        <v>2016</v>
      </c>
      <c r="AG623">
        <f t="shared" si="344"/>
        <v>1349</v>
      </c>
    </row>
    <row r="624" spans="3:33" x14ac:dyDescent="0.25">
      <c r="C624" t="s">
        <v>118</v>
      </c>
      <c r="D624">
        <v>3</v>
      </c>
      <c r="E624" s="2">
        <v>4610</v>
      </c>
      <c r="F624" s="2">
        <v>2381</v>
      </c>
      <c r="G624" s="2">
        <v>1893610</v>
      </c>
      <c r="H624" s="2">
        <v>1452500</v>
      </c>
      <c r="I624" s="2">
        <v>2985</v>
      </c>
      <c r="J624" s="2">
        <v>2119</v>
      </c>
      <c r="K624" s="2">
        <v>3506650</v>
      </c>
      <c r="L624" s="2">
        <v>3130620</v>
      </c>
      <c r="M624" s="2">
        <v>6896</v>
      </c>
      <c r="N624" s="2">
        <v>4371</v>
      </c>
      <c r="O624" s="2">
        <v>80</v>
      </c>
      <c r="P624" s="2">
        <v>51</v>
      </c>
      <c r="Q624" s="3">
        <f t="shared" si="328"/>
        <v>-0.48351409978308024</v>
      </c>
      <c r="R624" s="3">
        <f t="shared" si="329"/>
        <v>-0.23294659407164098</v>
      </c>
      <c r="S624" s="3">
        <f t="shared" si="330"/>
        <v>-0.29011725293132329</v>
      </c>
      <c r="T624" s="3">
        <f t="shared" si="331"/>
        <v>-0.10723339939828613</v>
      </c>
      <c r="U624" s="3">
        <f t="shared" si="332"/>
        <v>-0.36615429234338748</v>
      </c>
      <c r="V624" s="3">
        <f t="shared" si="333"/>
        <v>-0.36250000000000004</v>
      </c>
      <c r="W624" s="3">
        <f t="shared" si="334"/>
        <v>2.6800670016750419E-2</v>
      </c>
      <c r="X624" s="3">
        <f t="shared" si="335"/>
        <v>2.4067956583294008E-2</v>
      </c>
      <c r="Y624" s="4">
        <f t="shared" si="336"/>
        <v>-0.27327134334564107</v>
      </c>
      <c r="Z624">
        <f t="shared" si="337"/>
        <v>0.432</v>
      </c>
      <c r="AA624">
        <f t="shared" si="338"/>
        <v>0.48042291158359474</v>
      </c>
      <c r="AB624" s="4">
        <f t="shared" si="339"/>
        <v>4.8422911583594743</v>
      </c>
      <c r="AC624">
        <f t="shared" si="340"/>
        <v>12375</v>
      </c>
      <c r="AD624">
        <f t="shared" si="341"/>
        <v>7258</v>
      </c>
      <c r="AE624">
        <f t="shared" si="342"/>
        <v>5346</v>
      </c>
      <c r="AF624">
        <f t="shared" si="343"/>
        <v>4135</v>
      </c>
      <c r="AG624">
        <f t="shared" si="344"/>
        <v>1349</v>
      </c>
    </row>
    <row r="625" spans="3:33" x14ac:dyDescent="0.25">
      <c r="C625" t="s">
        <v>118</v>
      </c>
      <c r="D625">
        <v>4</v>
      </c>
      <c r="E625" s="2">
        <v>6751</v>
      </c>
      <c r="F625" s="2">
        <v>4507</v>
      </c>
      <c r="G625" s="2">
        <v>3358140</v>
      </c>
      <c r="H625" s="2">
        <v>2232200</v>
      </c>
      <c r="I625" s="2">
        <v>4277</v>
      </c>
      <c r="J625" s="2">
        <v>3098</v>
      </c>
      <c r="K625" s="2">
        <v>5126570</v>
      </c>
      <c r="L625" s="2">
        <v>4239050</v>
      </c>
      <c r="M625" s="2">
        <v>9261</v>
      </c>
      <c r="N625" s="2">
        <v>5705</v>
      </c>
      <c r="O625" s="2">
        <v>109</v>
      </c>
      <c r="P625" s="2">
        <v>75</v>
      </c>
      <c r="Q625" s="3">
        <f t="shared" si="328"/>
        <v>-0.33239520071100581</v>
      </c>
      <c r="R625" s="3">
        <f t="shared" si="329"/>
        <v>-0.33528679566664876</v>
      </c>
      <c r="S625" s="3">
        <f t="shared" si="330"/>
        <v>-0.27566050970306288</v>
      </c>
      <c r="T625" s="3">
        <f t="shared" si="331"/>
        <v>-0.17312159982210329</v>
      </c>
      <c r="U625" s="3">
        <f t="shared" si="332"/>
        <v>-0.38397581254724111</v>
      </c>
      <c r="V625" s="3">
        <f t="shared" si="333"/>
        <v>-0.31192660550458717</v>
      </c>
      <c r="W625" s="3">
        <f t="shared" si="334"/>
        <v>2.5485153144727612E-2</v>
      </c>
      <c r="X625" s="3">
        <f t="shared" si="335"/>
        <v>2.420916720464816E-2</v>
      </c>
      <c r="Y625" s="4">
        <f t="shared" si="336"/>
        <v>-0.12759859400794521</v>
      </c>
      <c r="Z625">
        <f t="shared" si="337"/>
        <v>0.50313709087106562</v>
      </c>
      <c r="AA625">
        <f t="shared" si="338"/>
        <v>0.55154796400793049</v>
      </c>
      <c r="AB625" s="4">
        <f t="shared" si="339"/>
        <v>4.8410873136864874</v>
      </c>
      <c r="AC625">
        <f t="shared" si="340"/>
        <v>19126</v>
      </c>
      <c r="AD625">
        <f t="shared" si="341"/>
        <v>11765</v>
      </c>
      <c r="AE625">
        <f t="shared" si="342"/>
        <v>9623</v>
      </c>
      <c r="AF625">
        <f t="shared" si="343"/>
        <v>7233</v>
      </c>
      <c r="AG625">
        <f t="shared" si="344"/>
        <v>1349</v>
      </c>
    </row>
    <row r="626" spans="3:33" x14ac:dyDescent="0.25">
      <c r="C626" t="s">
        <v>118</v>
      </c>
      <c r="D626">
        <v>5</v>
      </c>
      <c r="E626" s="2">
        <v>0</v>
      </c>
      <c r="F626" s="2">
        <v>0</v>
      </c>
      <c r="G626" s="2">
        <v>0</v>
      </c>
      <c r="H626" s="2">
        <v>0</v>
      </c>
      <c r="I626" s="2">
        <v>3348</v>
      </c>
      <c r="J626" s="2">
        <v>2098</v>
      </c>
      <c r="K626" s="2">
        <v>3908560</v>
      </c>
      <c r="L626" s="2">
        <v>2795100</v>
      </c>
      <c r="M626" s="2">
        <v>5829</v>
      </c>
      <c r="N626" s="2">
        <v>3551</v>
      </c>
      <c r="O626" s="2">
        <v>84</v>
      </c>
      <c r="P626" s="2">
        <v>56</v>
      </c>
      <c r="Q626" s="3">
        <f t="shared" si="328"/>
        <v>0</v>
      </c>
      <c r="R626" s="3">
        <f t="shared" si="329"/>
        <v>0</v>
      </c>
      <c r="S626" s="3">
        <f t="shared" si="330"/>
        <v>-0.37335722819593786</v>
      </c>
      <c r="T626" s="3">
        <f t="shared" si="331"/>
        <v>-0.28487729496285075</v>
      </c>
      <c r="U626" s="3">
        <f t="shared" si="332"/>
        <v>-0.39080459770114939</v>
      </c>
      <c r="V626" s="3">
        <f t="shared" si="333"/>
        <v>-0.33333333333333337</v>
      </c>
      <c r="W626" s="3">
        <f t="shared" si="334"/>
        <v>2.5089605734767026E-2</v>
      </c>
      <c r="X626" s="3">
        <f t="shared" si="335"/>
        <v>2.6692087702573881E-2</v>
      </c>
      <c r="Y626" s="4">
        <f t="shared" si="336"/>
        <v>0.16024819678068547</v>
      </c>
      <c r="Z626">
        <f t="shared" si="337"/>
        <v>0.67818676147652412</v>
      </c>
      <c r="AA626">
        <f t="shared" si="338"/>
        <v>0.71152966295561992</v>
      </c>
      <c r="AB626" s="4">
        <f t="shared" si="339"/>
        <v>3.3342901479095799</v>
      </c>
      <c r="AC626">
        <f t="shared" si="340"/>
        <v>19126</v>
      </c>
      <c r="AD626">
        <f t="shared" si="341"/>
        <v>11765</v>
      </c>
      <c r="AE626">
        <f t="shared" si="342"/>
        <v>12971</v>
      </c>
      <c r="AF626">
        <f t="shared" si="343"/>
        <v>9331</v>
      </c>
      <c r="AG626">
        <f t="shared" si="344"/>
        <v>1349</v>
      </c>
    </row>
    <row r="627" spans="3:33" x14ac:dyDescent="0.25">
      <c r="C627" t="s">
        <v>118</v>
      </c>
      <c r="D627">
        <v>6</v>
      </c>
      <c r="E627" s="2">
        <v>0</v>
      </c>
      <c r="F627" s="2">
        <v>0</v>
      </c>
      <c r="G627" s="2">
        <v>0</v>
      </c>
      <c r="H627" s="2">
        <v>0</v>
      </c>
      <c r="I627" s="2">
        <v>2564</v>
      </c>
      <c r="J627" s="2">
        <v>1613</v>
      </c>
      <c r="K627" s="2">
        <v>2962300</v>
      </c>
      <c r="L627" s="2">
        <v>2165910</v>
      </c>
      <c r="M627" s="2">
        <v>3192</v>
      </c>
      <c r="N627" s="2">
        <v>1902</v>
      </c>
      <c r="O627" s="2">
        <v>73</v>
      </c>
      <c r="P627" s="2">
        <v>36</v>
      </c>
      <c r="Q627" s="3">
        <f t="shared" si="328"/>
        <v>0</v>
      </c>
      <c r="R627" s="3">
        <f t="shared" si="329"/>
        <v>0</v>
      </c>
      <c r="S627" s="3">
        <f t="shared" si="330"/>
        <v>-0.37090483619344772</v>
      </c>
      <c r="T627" s="3">
        <f t="shared" si="331"/>
        <v>-0.26884177834790535</v>
      </c>
      <c r="U627" s="3">
        <f t="shared" si="332"/>
        <v>-0.40413533834586468</v>
      </c>
      <c r="V627" s="3">
        <f t="shared" si="333"/>
        <v>-0.50684931506849318</v>
      </c>
      <c r="W627" s="3">
        <f t="shared" si="334"/>
        <v>2.8471138845553821E-2</v>
      </c>
      <c r="X627" s="3">
        <f t="shared" si="335"/>
        <v>2.2318660880347178E-2</v>
      </c>
      <c r="Y627" s="4">
        <f t="shared" si="336"/>
        <v>-0.61524779652066441</v>
      </c>
      <c r="Z627">
        <f t="shared" si="337"/>
        <v>0.81224511136672595</v>
      </c>
      <c r="AA627">
        <f t="shared" si="338"/>
        <v>0.83452798535915818</v>
      </c>
      <c r="AB627" s="4">
        <f t="shared" si="339"/>
        <v>2.2282873992432228</v>
      </c>
      <c r="AC627">
        <f t="shared" si="340"/>
        <v>19126</v>
      </c>
      <c r="AD627">
        <f t="shared" si="341"/>
        <v>11765</v>
      </c>
      <c r="AE627">
        <f t="shared" si="342"/>
        <v>15535</v>
      </c>
      <c r="AF627">
        <f t="shared" si="343"/>
        <v>10944</v>
      </c>
      <c r="AG627">
        <f t="shared" si="344"/>
        <v>1349</v>
      </c>
    </row>
    <row r="628" spans="3:33" x14ac:dyDescent="0.25">
      <c r="C628" t="s">
        <v>118</v>
      </c>
      <c r="D628">
        <v>7</v>
      </c>
      <c r="E628" s="2">
        <v>0</v>
      </c>
      <c r="F628" s="2">
        <v>0</v>
      </c>
      <c r="G628" s="2">
        <v>0</v>
      </c>
      <c r="H628" s="2">
        <v>0</v>
      </c>
      <c r="I628" s="2">
        <v>1339</v>
      </c>
      <c r="J628" s="2">
        <v>813</v>
      </c>
      <c r="K628" s="2">
        <v>1592330</v>
      </c>
      <c r="L628" s="2">
        <v>1090730</v>
      </c>
      <c r="M628" s="2">
        <v>1823</v>
      </c>
      <c r="N628" s="2">
        <v>1069</v>
      </c>
      <c r="O628" s="2">
        <v>30</v>
      </c>
      <c r="P628" s="2">
        <v>20</v>
      </c>
      <c r="Q628" s="3">
        <f t="shared" si="328"/>
        <v>0</v>
      </c>
      <c r="R628" s="3">
        <f t="shared" si="329"/>
        <v>0</v>
      </c>
      <c r="S628" s="3">
        <f t="shared" si="330"/>
        <v>-0.39283047050037345</v>
      </c>
      <c r="T628" s="3">
        <f t="shared" si="331"/>
        <v>-0.31501007956893357</v>
      </c>
      <c r="U628" s="3">
        <f t="shared" si="332"/>
        <v>-0.41360394953373558</v>
      </c>
      <c r="V628" s="3">
        <f t="shared" si="333"/>
        <v>-0.33333333333333337</v>
      </c>
      <c r="W628" s="3">
        <f t="shared" si="334"/>
        <v>2.2404779686333084E-2</v>
      </c>
      <c r="X628" s="3">
        <f t="shared" si="335"/>
        <v>2.4600246002460024E-2</v>
      </c>
      <c r="Y628" s="4">
        <f t="shared" si="336"/>
        <v>0.21954663161269405</v>
      </c>
      <c r="Z628">
        <f t="shared" si="337"/>
        <v>0.88225452263933912</v>
      </c>
      <c r="AA628">
        <f t="shared" si="338"/>
        <v>0.89652280006100349</v>
      </c>
      <c r="AB628" s="4">
        <f t="shared" si="339"/>
        <v>1.4268277421664366</v>
      </c>
      <c r="AC628">
        <f t="shared" si="340"/>
        <v>19126</v>
      </c>
      <c r="AD628">
        <f t="shared" si="341"/>
        <v>11765</v>
      </c>
      <c r="AE628">
        <f t="shared" si="342"/>
        <v>16874</v>
      </c>
      <c r="AF628">
        <f t="shared" si="343"/>
        <v>11757</v>
      </c>
      <c r="AG628">
        <f t="shared" si="344"/>
        <v>1349</v>
      </c>
    </row>
    <row r="629" spans="3:33" x14ac:dyDescent="0.25">
      <c r="C629" t="s">
        <v>118</v>
      </c>
      <c r="D629">
        <v>8</v>
      </c>
      <c r="E629" s="2">
        <v>2103</v>
      </c>
      <c r="F629" s="2">
        <v>3897</v>
      </c>
      <c r="G629" s="2">
        <v>1136490</v>
      </c>
      <c r="H629" s="2">
        <v>1797770</v>
      </c>
      <c r="I629" s="2">
        <v>1243</v>
      </c>
      <c r="J629" s="2">
        <v>1555</v>
      </c>
      <c r="K629" s="2">
        <v>1586130</v>
      </c>
      <c r="L629" s="2">
        <v>1823570</v>
      </c>
      <c r="M629" s="2">
        <v>2652</v>
      </c>
      <c r="N629" s="2">
        <v>3373</v>
      </c>
      <c r="O629" s="2">
        <v>31</v>
      </c>
      <c r="P629" s="2">
        <v>38</v>
      </c>
      <c r="Q629" s="3">
        <f t="shared" si="328"/>
        <v>0.85306704707560632</v>
      </c>
      <c r="R629" s="3">
        <f t="shared" si="329"/>
        <v>0.58186169697929579</v>
      </c>
      <c r="S629" s="3">
        <f t="shared" si="330"/>
        <v>0.25100563153660493</v>
      </c>
      <c r="T629" s="3">
        <f t="shared" si="331"/>
        <v>0.14969769186636661</v>
      </c>
      <c r="U629" s="3">
        <f t="shared" si="332"/>
        <v>0.27187028657616885</v>
      </c>
      <c r="V629" s="3">
        <f t="shared" si="333"/>
        <v>0.22580645161290325</v>
      </c>
      <c r="W629" s="3">
        <f t="shared" si="334"/>
        <v>2.4939662107803701E-2</v>
      </c>
      <c r="X629" s="3">
        <f t="shared" si="335"/>
        <v>2.4437299035369776E-2</v>
      </c>
      <c r="Y629" s="4">
        <f t="shared" si="336"/>
        <v>-5.0236307243392564E-2</v>
      </c>
      <c r="Z629">
        <f t="shared" si="337"/>
        <v>0.85340807386122752</v>
      </c>
      <c r="AA629">
        <f t="shared" si="338"/>
        <v>0.78255246605137851</v>
      </c>
      <c r="AB629" s="4">
        <f t="shared" si="339"/>
        <v>-7.0855607809849008</v>
      </c>
      <c r="AC629">
        <f t="shared" si="340"/>
        <v>21229</v>
      </c>
      <c r="AD629">
        <f t="shared" si="341"/>
        <v>15662</v>
      </c>
      <c r="AE629">
        <f t="shared" si="342"/>
        <v>18117</v>
      </c>
      <c r="AF629">
        <f t="shared" si="343"/>
        <v>13312</v>
      </c>
      <c r="AG629">
        <f t="shared" si="344"/>
        <v>1349</v>
      </c>
    </row>
    <row r="630" spans="3:33" x14ac:dyDescent="0.25">
      <c r="C630" t="s">
        <v>118</v>
      </c>
      <c r="D630">
        <v>9</v>
      </c>
      <c r="E630" s="2">
        <v>1046</v>
      </c>
      <c r="F630" s="2">
        <v>4806</v>
      </c>
      <c r="G630" s="2">
        <v>742660</v>
      </c>
      <c r="H630" s="2">
        <v>2648970</v>
      </c>
      <c r="I630" s="2">
        <v>1233</v>
      </c>
      <c r="J630" s="2">
        <v>2892</v>
      </c>
      <c r="K630" s="2">
        <v>1775720</v>
      </c>
      <c r="L630" s="2">
        <v>3694560</v>
      </c>
      <c r="M630" s="2">
        <v>2437</v>
      </c>
      <c r="N630" s="2">
        <v>5210</v>
      </c>
      <c r="O630" s="2">
        <v>28</v>
      </c>
      <c r="P630" s="2">
        <v>77</v>
      </c>
      <c r="Q630" s="3">
        <f t="shared" si="328"/>
        <v>3.5946462715105163</v>
      </c>
      <c r="R630" s="3">
        <f t="shared" si="329"/>
        <v>2.5668677456709665</v>
      </c>
      <c r="S630" s="3">
        <f t="shared" si="330"/>
        <v>1.3454987834549876</v>
      </c>
      <c r="T630" s="3">
        <f t="shared" si="331"/>
        <v>1.0805982925235962</v>
      </c>
      <c r="U630" s="3">
        <f t="shared" si="332"/>
        <v>1.1378744357816988</v>
      </c>
      <c r="V630" s="3">
        <f t="shared" si="333"/>
        <v>1.75</v>
      </c>
      <c r="W630" s="3">
        <f t="shared" si="334"/>
        <v>2.2708840227088401E-2</v>
      </c>
      <c r="X630" s="3">
        <f t="shared" si="335"/>
        <v>2.6625172890733056E-2</v>
      </c>
      <c r="Y630" s="4">
        <f t="shared" si="336"/>
        <v>0.39163326636446549</v>
      </c>
      <c r="Z630">
        <f t="shared" ref="Z630:Z658" si="345">IFERROR(AE630/AC630,0)</f>
        <v>0.86868686868686873</v>
      </c>
      <c r="AA630">
        <f t="shared" ref="AA630:AA658" si="346">IFERROR(AF630/($AG630+AD630),0)</f>
        <v>0.7427235641930604</v>
      </c>
      <c r="AB630" s="4">
        <f t="shared" ref="AB630:AB658" si="347">IFERROR((AA630-Z630)*100,0)</f>
        <v>-12.596330449380833</v>
      </c>
      <c r="AC630">
        <f t="shared" ref="AC630:AC645" si="348">SUMIFS(E$502:E$645,$C$502:$C$645,$C630,$D$502:$D$645,"&lt;="&amp;$D630)</f>
        <v>22275</v>
      </c>
      <c r="AD630">
        <f t="shared" ref="AD630:AD645" si="349">SUMIFS(F$502:F$645,$C$502:$C$645,$C630,$D$502:$D$645,"&lt;="&amp;$D630)</f>
        <v>20468</v>
      </c>
      <c r="AE630">
        <f t="shared" ref="AE630:AE645" si="350">SUMIFS(I$502:I$645,$C$502:$C$645,$C630,$D$502:$D$645,"&lt;="&amp;$D630)</f>
        <v>19350</v>
      </c>
      <c r="AF630">
        <f t="shared" ref="AF630:AF645" si="351">SUMIFS(J$502:J$645,$C$502:$C$645,$C630,$D$502:$D$645,"&lt;="&amp;$D630)</f>
        <v>16204</v>
      </c>
      <c r="AG630">
        <f t="shared" ref="AG630:AG657" si="352">SUMIFS(M$502:M$645,$C$502:$C$645,$C630,$D$502:$D$645,12)</f>
        <v>1349</v>
      </c>
    </row>
    <row r="631" spans="3:33" x14ac:dyDescent="0.25">
      <c r="C631" t="s">
        <v>118</v>
      </c>
      <c r="D631">
        <v>10</v>
      </c>
      <c r="E631" s="2">
        <v>4881</v>
      </c>
      <c r="F631" s="2">
        <v>5932</v>
      </c>
      <c r="G631" s="2">
        <v>2876090</v>
      </c>
      <c r="H631" s="2">
        <v>3019300</v>
      </c>
      <c r="I631" s="2">
        <v>2603</v>
      </c>
      <c r="J631" s="2">
        <v>4120</v>
      </c>
      <c r="K631" s="2">
        <v>3782330</v>
      </c>
      <c r="L631" s="2">
        <v>5219390</v>
      </c>
      <c r="M631" s="2">
        <v>4648</v>
      </c>
      <c r="N631" s="2">
        <v>6910</v>
      </c>
      <c r="O631" s="2">
        <v>67</v>
      </c>
      <c r="P631" s="2">
        <v>112</v>
      </c>
      <c r="Q631" s="3">
        <f t="shared" ref="Q631:Q669" si="353">IFERROR(F631/E631-1,0)</f>
        <v>0.21532472853923368</v>
      </c>
      <c r="R631" s="3">
        <f t="shared" ref="R631:R669" si="354">IFERROR(H631/G631-1,0)</f>
        <v>4.9793295759173128E-2</v>
      </c>
      <c r="S631" s="3">
        <f t="shared" ref="S631:S669" si="355">IFERROR(J631/I631-1,0)</f>
        <v>0.58278908951210151</v>
      </c>
      <c r="T631" s="3">
        <f t="shared" ref="T631:T669" si="356">IFERROR(L631/K631-1,0)</f>
        <v>0.37994040710355792</v>
      </c>
      <c r="U631" s="3">
        <f t="shared" ref="U631:U669" si="357">IFERROR(N631/M631-1,0)</f>
        <v>0.48666092943201367</v>
      </c>
      <c r="V631" s="3">
        <f t="shared" ref="V631:V669" si="358">IFERROR(P631/O631-1,0)</f>
        <v>0.67164179104477606</v>
      </c>
      <c r="W631" s="3">
        <f t="shared" ref="W631:W669" si="359">IFERROR(O631/I631,0)</f>
        <v>2.5739531310026893E-2</v>
      </c>
      <c r="X631" s="3">
        <f t="shared" ref="X631:X669" si="360">IFERROR(P631/J631,0)</f>
        <v>2.7184466019417475E-2</v>
      </c>
      <c r="Y631" s="4">
        <f t="shared" ref="Y631:Y669" si="361">IFERROR((X631-W631)*100,0)</f>
        <v>0.14449347093905829</v>
      </c>
      <c r="Z631">
        <f t="shared" si="345"/>
        <v>0.80840329945500078</v>
      </c>
      <c r="AA631">
        <f t="shared" si="346"/>
        <v>0.73242279001045085</v>
      </c>
      <c r="AB631" s="4">
        <f t="shared" si="347"/>
        <v>-7.5980509444549931</v>
      </c>
      <c r="AC631">
        <f t="shared" si="348"/>
        <v>27156</v>
      </c>
      <c r="AD631">
        <f t="shared" si="349"/>
        <v>26400</v>
      </c>
      <c r="AE631">
        <f t="shared" si="350"/>
        <v>21953</v>
      </c>
      <c r="AF631">
        <f t="shared" si="351"/>
        <v>20324</v>
      </c>
      <c r="AG631">
        <f t="shared" si="352"/>
        <v>1349</v>
      </c>
    </row>
    <row r="632" spans="3:33" x14ac:dyDescent="0.25">
      <c r="C632" t="s">
        <v>118</v>
      </c>
      <c r="D632">
        <v>11</v>
      </c>
      <c r="E632" s="2">
        <v>0</v>
      </c>
      <c r="F632" s="2">
        <v>0</v>
      </c>
      <c r="G632" s="2">
        <v>0</v>
      </c>
      <c r="H632" s="2">
        <v>0</v>
      </c>
      <c r="I632" s="2">
        <v>1926</v>
      </c>
      <c r="J632" s="2">
        <v>2984</v>
      </c>
      <c r="K632" s="2">
        <v>2786250</v>
      </c>
      <c r="L632" s="2">
        <v>3845760</v>
      </c>
      <c r="M632" s="2">
        <v>2673</v>
      </c>
      <c r="N632" s="2">
        <v>3855</v>
      </c>
      <c r="O632" s="2">
        <v>49</v>
      </c>
      <c r="P632" s="2">
        <v>71</v>
      </c>
      <c r="Q632" s="3">
        <f t="shared" si="353"/>
        <v>0</v>
      </c>
      <c r="R632" s="3">
        <f t="shared" si="354"/>
        <v>0</v>
      </c>
      <c r="S632" s="3">
        <f t="shared" si="355"/>
        <v>0.54932502596054</v>
      </c>
      <c r="T632" s="3">
        <f t="shared" si="356"/>
        <v>0.38026379542395694</v>
      </c>
      <c r="U632" s="3">
        <f t="shared" si="357"/>
        <v>0.44219977553310885</v>
      </c>
      <c r="V632" s="3">
        <f t="shared" si="358"/>
        <v>0.44897959183673475</v>
      </c>
      <c r="W632" s="3">
        <f t="shared" si="359"/>
        <v>2.5441329179646938E-2</v>
      </c>
      <c r="X632" s="3">
        <f t="shared" si="360"/>
        <v>2.3793565683646111E-2</v>
      </c>
      <c r="Y632" s="4">
        <f t="shared" si="361"/>
        <v>-0.16477634960008272</v>
      </c>
      <c r="Z632">
        <f t="shared" si="345"/>
        <v>0.87932685226101048</v>
      </c>
      <c r="AA632">
        <f t="shared" si="346"/>
        <v>0.83995819669177263</v>
      </c>
      <c r="AB632" s="4">
        <f t="shared" si="347"/>
        <v>-3.9368655569237854</v>
      </c>
      <c r="AC632">
        <f t="shared" si="348"/>
        <v>27156</v>
      </c>
      <c r="AD632">
        <f t="shared" si="349"/>
        <v>26400</v>
      </c>
      <c r="AE632">
        <f t="shared" si="350"/>
        <v>23879</v>
      </c>
      <c r="AF632">
        <f t="shared" si="351"/>
        <v>23308</v>
      </c>
      <c r="AG632">
        <f t="shared" si="352"/>
        <v>1349</v>
      </c>
    </row>
    <row r="633" spans="3:33" x14ac:dyDescent="0.25">
      <c r="C633" t="s">
        <v>118</v>
      </c>
      <c r="D633">
        <v>12</v>
      </c>
      <c r="E633" s="2">
        <v>0</v>
      </c>
      <c r="F633" s="2">
        <v>0</v>
      </c>
      <c r="G633" s="2">
        <v>0</v>
      </c>
      <c r="H633" s="2">
        <v>0</v>
      </c>
      <c r="I633" s="2">
        <v>1290</v>
      </c>
      <c r="J633" s="2">
        <v>1755</v>
      </c>
      <c r="K633" s="2">
        <v>1849010</v>
      </c>
      <c r="L633" s="2">
        <v>2256690</v>
      </c>
      <c r="M633" s="2">
        <v>1349</v>
      </c>
      <c r="N633" s="2">
        <v>2057</v>
      </c>
      <c r="O633" s="2">
        <v>34</v>
      </c>
      <c r="P633" s="2">
        <v>43</v>
      </c>
      <c r="Q633" s="3">
        <f t="shared" si="353"/>
        <v>0</v>
      </c>
      <c r="R633" s="3">
        <f t="shared" si="354"/>
        <v>0</v>
      </c>
      <c r="S633" s="3">
        <f t="shared" si="355"/>
        <v>0.36046511627906974</v>
      </c>
      <c r="T633" s="3">
        <f t="shared" si="356"/>
        <v>0.22048555713598095</v>
      </c>
      <c r="U633" s="3">
        <f t="shared" si="357"/>
        <v>0.5248332097850259</v>
      </c>
      <c r="V633" s="3">
        <f t="shared" si="358"/>
        <v>0.26470588235294112</v>
      </c>
      <c r="W633" s="3">
        <f t="shared" si="359"/>
        <v>2.6356589147286821E-2</v>
      </c>
      <c r="X633" s="3">
        <f t="shared" si="360"/>
        <v>2.45014245014245E-2</v>
      </c>
      <c r="Y633" s="4">
        <f t="shared" si="361"/>
        <v>-0.18551646458623214</v>
      </c>
      <c r="Z633">
        <f t="shared" si="345"/>
        <v>0.92683016644572103</v>
      </c>
      <c r="AA633">
        <f t="shared" si="346"/>
        <v>0.90320371905293884</v>
      </c>
      <c r="AB633" s="4">
        <f t="shared" si="347"/>
        <v>-2.3626447392782191</v>
      </c>
      <c r="AC633">
        <f t="shared" si="348"/>
        <v>27156</v>
      </c>
      <c r="AD633">
        <f t="shared" si="349"/>
        <v>26400</v>
      </c>
      <c r="AE633">
        <f t="shared" si="350"/>
        <v>25169</v>
      </c>
      <c r="AF633">
        <f t="shared" si="351"/>
        <v>25063</v>
      </c>
      <c r="AG633">
        <f t="shared" si="352"/>
        <v>1349</v>
      </c>
    </row>
    <row r="634" spans="3:33" x14ac:dyDescent="0.25">
      <c r="C634" t="s">
        <v>119</v>
      </c>
      <c r="D634">
        <v>1</v>
      </c>
      <c r="E634" s="2">
        <v>0</v>
      </c>
      <c r="F634" s="2">
        <v>0</v>
      </c>
      <c r="G634" s="2">
        <v>0</v>
      </c>
      <c r="H634" s="2">
        <v>0</v>
      </c>
      <c r="I634" s="2">
        <v>0</v>
      </c>
      <c r="J634" s="2">
        <v>349</v>
      </c>
      <c r="K634" s="2">
        <v>0</v>
      </c>
      <c r="L634" s="2">
        <v>497200</v>
      </c>
      <c r="M634" s="2">
        <v>0</v>
      </c>
      <c r="N634" s="2">
        <v>1699</v>
      </c>
      <c r="O634" s="2">
        <v>0</v>
      </c>
      <c r="P634" s="2">
        <v>13</v>
      </c>
      <c r="Q634" s="3">
        <f t="shared" si="353"/>
        <v>0</v>
      </c>
      <c r="R634" s="3">
        <f t="shared" si="354"/>
        <v>0</v>
      </c>
      <c r="S634" s="3">
        <f t="shared" si="355"/>
        <v>0</v>
      </c>
      <c r="T634" s="3">
        <f t="shared" si="356"/>
        <v>0</v>
      </c>
      <c r="U634" s="3">
        <f t="shared" si="357"/>
        <v>0</v>
      </c>
      <c r="V634" s="3">
        <f t="shared" si="358"/>
        <v>0</v>
      </c>
      <c r="W634" s="3">
        <f t="shared" si="359"/>
        <v>0</v>
      </c>
      <c r="X634" s="3">
        <f t="shared" si="360"/>
        <v>3.7249283667621778E-2</v>
      </c>
      <c r="Y634" s="4">
        <f t="shared" si="361"/>
        <v>3.7249283667621778</v>
      </c>
      <c r="Z634">
        <f t="shared" si="345"/>
        <v>0</v>
      </c>
      <c r="AA634">
        <f t="shared" si="346"/>
        <v>0.16933527413876759</v>
      </c>
      <c r="AB634" s="4">
        <f t="shared" si="347"/>
        <v>16.93352741387676</v>
      </c>
      <c r="AC634">
        <f t="shared" si="348"/>
        <v>0</v>
      </c>
      <c r="AD634">
        <f t="shared" si="349"/>
        <v>0</v>
      </c>
      <c r="AE634">
        <f t="shared" si="350"/>
        <v>0</v>
      </c>
      <c r="AF634">
        <f t="shared" si="351"/>
        <v>349</v>
      </c>
      <c r="AG634">
        <f t="shared" si="352"/>
        <v>2061</v>
      </c>
    </row>
    <row r="635" spans="3:33" x14ac:dyDescent="0.25">
      <c r="C635" t="s">
        <v>119</v>
      </c>
      <c r="D635">
        <v>2</v>
      </c>
      <c r="E635" s="2">
        <v>1106</v>
      </c>
      <c r="F635" s="2">
        <v>439</v>
      </c>
      <c r="G635" s="2">
        <v>530880</v>
      </c>
      <c r="H635" s="2">
        <v>245840</v>
      </c>
      <c r="I635" s="2">
        <v>202</v>
      </c>
      <c r="J635" s="2">
        <v>357</v>
      </c>
      <c r="K635" s="2">
        <v>238360</v>
      </c>
      <c r="L635" s="2">
        <v>507510</v>
      </c>
      <c r="M635" s="2">
        <v>896</v>
      </c>
      <c r="N635" s="2">
        <v>1767</v>
      </c>
      <c r="O635" s="2">
        <v>8</v>
      </c>
      <c r="P635" s="2">
        <v>14</v>
      </c>
      <c r="Q635" s="3">
        <f t="shared" si="353"/>
        <v>-0.60307414104882462</v>
      </c>
      <c r="R635" s="3">
        <f t="shared" si="354"/>
        <v>-0.53691983122362874</v>
      </c>
      <c r="S635" s="3">
        <f t="shared" si="355"/>
        <v>0.76732673267326734</v>
      </c>
      <c r="T635" s="3">
        <f t="shared" si="356"/>
        <v>1.1291743581137776</v>
      </c>
      <c r="U635" s="3">
        <f t="shared" si="357"/>
        <v>0.97209821428571419</v>
      </c>
      <c r="V635" s="3">
        <f t="shared" si="358"/>
        <v>0.75</v>
      </c>
      <c r="W635" s="3">
        <f t="shared" si="359"/>
        <v>3.9603960396039604E-2</v>
      </c>
      <c r="X635" s="3">
        <f t="shared" si="360"/>
        <v>3.9215686274509803E-2</v>
      </c>
      <c r="Y635" s="4">
        <f t="shared" si="361"/>
        <v>-3.8827412152980106E-2</v>
      </c>
      <c r="Z635">
        <f t="shared" si="345"/>
        <v>0.18264014466546113</v>
      </c>
      <c r="AA635">
        <f t="shared" si="346"/>
        <v>0.28239999999999998</v>
      </c>
      <c r="AB635" s="4">
        <f t="shared" si="347"/>
        <v>9.9759855334538852</v>
      </c>
      <c r="AC635">
        <f t="shared" si="348"/>
        <v>1106</v>
      </c>
      <c r="AD635">
        <f t="shared" si="349"/>
        <v>439</v>
      </c>
      <c r="AE635">
        <f t="shared" si="350"/>
        <v>202</v>
      </c>
      <c r="AF635">
        <f t="shared" si="351"/>
        <v>706</v>
      </c>
      <c r="AG635">
        <f t="shared" si="352"/>
        <v>2061</v>
      </c>
    </row>
    <row r="636" spans="3:33" x14ac:dyDescent="0.25">
      <c r="C636" t="s">
        <v>119</v>
      </c>
      <c r="D636">
        <v>3</v>
      </c>
      <c r="E636" s="2">
        <v>3108</v>
      </c>
      <c r="F636" s="2">
        <v>1010</v>
      </c>
      <c r="G636" s="2">
        <v>1897720</v>
      </c>
      <c r="H636" s="2">
        <v>582880</v>
      </c>
      <c r="I636" s="2">
        <v>929</v>
      </c>
      <c r="J636" s="2">
        <v>560</v>
      </c>
      <c r="K636" s="2">
        <v>1341990</v>
      </c>
      <c r="L636" s="2">
        <v>797210</v>
      </c>
      <c r="M636" s="2">
        <v>3036</v>
      </c>
      <c r="N636" s="2">
        <v>2194</v>
      </c>
      <c r="O636" s="2">
        <v>39</v>
      </c>
      <c r="P636" s="2">
        <v>23</v>
      </c>
      <c r="Q636" s="3">
        <f t="shared" si="353"/>
        <v>-0.67503217503217505</v>
      </c>
      <c r="R636" s="3">
        <f t="shared" si="354"/>
        <v>-0.69285247560230179</v>
      </c>
      <c r="S636" s="3">
        <f t="shared" si="355"/>
        <v>-0.39720129171151775</v>
      </c>
      <c r="T636" s="3">
        <f t="shared" si="356"/>
        <v>-0.40594937369130912</v>
      </c>
      <c r="U636" s="3">
        <f t="shared" si="357"/>
        <v>-0.27733860342555994</v>
      </c>
      <c r="V636" s="3">
        <f t="shared" si="358"/>
        <v>-0.41025641025641024</v>
      </c>
      <c r="W636" s="3">
        <f t="shared" si="359"/>
        <v>4.1980624327233582E-2</v>
      </c>
      <c r="X636" s="3">
        <f t="shared" si="360"/>
        <v>4.1071428571428571E-2</v>
      </c>
      <c r="Y636" s="4">
        <f t="shared" si="361"/>
        <v>-9.0919575580501039E-2</v>
      </c>
      <c r="Z636">
        <f t="shared" si="345"/>
        <v>0.26839107736117701</v>
      </c>
      <c r="AA636">
        <f t="shared" si="346"/>
        <v>0.36068376068376068</v>
      </c>
      <c r="AB636" s="4">
        <f t="shared" si="347"/>
        <v>9.2292683322583677</v>
      </c>
      <c r="AC636">
        <f t="shared" si="348"/>
        <v>4214</v>
      </c>
      <c r="AD636">
        <f t="shared" si="349"/>
        <v>1449</v>
      </c>
      <c r="AE636">
        <f t="shared" si="350"/>
        <v>1131</v>
      </c>
      <c r="AF636">
        <f t="shared" si="351"/>
        <v>1266</v>
      </c>
      <c r="AG636">
        <f t="shared" si="352"/>
        <v>2061</v>
      </c>
    </row>
    <row r="637" spans="3:33" x14ac:dyDescent="0.25">
      <c r="C637" t="s">
        <v>119</v>
      </c>
      <c r="D637">
        <v>4</v>
      </c>
      <c r="E637" s="2">
        <v>4654</v>
      </c>
      <c r="F637" s="2">
        <v>3275</v>
      </c>
      <c r="G637" s="2">
        <v>2699850</v>
      </c>
      <c r="H637" s="2">
        <v>1840350</v>
      </c>
      <c r="I637" s="2">
        <v>1704</v>
      </c>
      <c r="J637" s="2">
        <v>1129</v>
      </c>
      <c r="K637" s="2">
        <v>2452680</v>
      </c>
      <c r="L637" s="2">
        <v>1589150</v>
      </c>
      <c r="M637" s="2">
        <v>5917</v>
      </c>
      <c r="N637" s="2">
        <v>4296</v>
      </c>
      <c r="O637" s="2">
        <v>69</v>
      </c>
      <c r="P637" s="2">
        <v>44</v>
      </c>
      <c r="Q637" s="3">
        <f t="shared" si="353"/>
        <v>-0.29630425440481312</v>
      </c>
      <c r="R637" s="3">
        <f t="shared" si="354"/>
        <v>-0.31835101950108335</v>
      </c>
      <c r="S637" s="3">
        <f t="shared" si="355"/>
        <v>-0.33744131455399062</v>
      </c>
      <c r="T637" s="3">
        <f t="shared" si="356"/>
        <v>-0.35207609635174586</v>
      </c>
      <c r="U637" s="3">
        <f t="shared" si="357"/>
        <v>-0.27395639682271422</v>
      </c>
      <c r="V637" s="3">
        <f t="shared" si="358"/>
        <v>-0.3623188405797102</v>
      </c>
      <c r="W637" s="3">
        <f t="shared" si="359"/>
        <v>4.0492957746478875E-2</v>
      </c>
      <c r="X637" s="3">
        <f t="shared" si="360"/>
        <v>3.8972542072630643E-2</v>
      </c>
      <c r="Y637" s="4">
        <f t="shared" si="361"/>
        <v>-0.15204156738482313</v>
      </c>
      <c r="Z637">
        <f t="shared" si="345"/>
        <v>0.31968876860622464</v>
      </c>
      <c r="AA637">
        <f t="shared" si="346"/>
        <v>0.35298452468680913</v>
      </c>
      <c r="AB637" s="4">
        <f t="shared" si="347"/>
        <v>3.3295756080584491</v>
      </c>
      <c r="AC637">
        <f t="shared" si="348"/>
        <v>8868</v>
      </c>
      <c r="AD637">
        <f t="shared" si="349"/>
        <v>4724</v>
      </c>
      <c r="AE637">
        <f t="shared" si="350"/>
        <v>2835</v>
      </c>
      <c r="AF637">
        <f t="shared" si="351"/>
        <v>2395</v>
      </c>
      <c r="AG637">
        <f t="shared" si="352"/>
        <v>2061</v>
      </c>
    </row>
    <row r="638" spans="3:33" x14ac:dyDescent="0.25">
      <c r="C638" t="s">
        <v>119</v>
      </c>
      <c r="D638">
        <v>5</v>
      </c>
      <c r="E638" s="2">
        <v>0</v>
      </c>
      <c r="F638" s="2">
        <v>0</v>
      </c>
      <c r="G638" s="2">
        <v>0</v>
      </c>
      <c r="H638" s="2">
        <v>0</v>
      </c>
      <c r="I638" s="2">
        <v>1462</v>
      </c>
      <c r="J638" s="2">
        <v>914</v>
      </c>
      <c r="K638" s="2">
        <v>2098650</v>
      </c>
      <c r="L638" s="2">
        <v>1291790</v>
      </c>
      <c r="M638" s="2">
        <v>4394</v>
      </c>
      <c r="N638" s="2">
        <v>3342</v>
      </c>
      <c r="O638" s="2">
        <v>61</v>
      </c>
      <c r="P638" s="2">
        <v>40</v>
      </c>
      <c r="Q638" s="3">
        <f t="shared" si="353"/>
        <v>0</v>
      </c>
      <c r="R638" s="3">
        <f t="shared" si="354"/>
        <v>0</v>
      </c>
      <c r="S638" s="3">
        <f t="shared" si="355"/>
        <v>-0.37482900136798902</v>
      </c>
      <c r="T638" s="3">
        <f t="shared" si="356"/>
        <v>-0.38446620446477497</v>
      </c>
      <c r="U638" s="3">
        <f t="shared" si="357"/>
        <v>-0.23941738734638141</v>
      </c>
      <c r="V638" s="3">
        <f t="shared" si="358"/>
        <v>-0.34426229508196726</v>
      </c>
      <c r="W638" s="3">
        <f t="shared" si="359"/>
        <v>4.1723666210670314E-2</v>
      </c>
      <c r="X638" s="3">
        <f t="shared" si="360"/>
        <v>4.3763676148796497E-2</v>
      </c>
      <c r="Y638" s="4">
        <f t="shared" si="361"/>
        <v>0.20400099381261833</v>
      </c>
      <c r="Z638">
        <f t="shared" si="345"/>
        <v>0.48455119530897611</v>
      </c>
      <c r="AA638">
        <f t="shared" si="346"/>
        <v>0.4876934414148858</v>
      </c>
      <c r="AB638" s="4">
        <f t="shared" si="347"/>
        <v>0.31422461059096851</v>
      </c>
      <c r="AC638">
        <f t="shared" si="348"/>
        <v>8868</v>
      </c>
      <c r="AD638">
        <f t="shared" si="349"/>
        <v>4724</v>
      </c>
      <c r="AE638">
        <f t="shared" si="350"/>
        <v>4297</v>
      </c>
      <c r="AF638">
        <f t="shared" si="351"/>
        <v>3309</v>
      </c>
      <c r="AG638">
        <f t="shared" si="352"/>
        <v>2061</v>
      </c>
    </row>
    <row r="639" spans="3:33" x14ac:dyDescent="0.25">
      <c r="C639" t="s">
        <v>119</v>
      </c>
      <c r="D639">
        <v>6</v>
      </c>
      <c r="E639" s="2">
        <v>0</v>
      </c>
      <c r="F639" s="2">
        <v>0</v>
      </c>
      <c r="G639" s="2">
        <v>0</v>
      </c>
      <c r="H639" s="2">
        <v>0</v>
      </c>
      <c r="I639" s="2">
        <v>1244</v>
      </c>
      <c r="J639" s="2">
        <v>804</v>
      </c>
      <c r="K639" s="2">
        <v>1801590</v>
      </c>
      <c r="L639" s="2">
        <v>1125060</v>
      </c>
      <c r="M639" s="2">
        <v>3099</v>
      </c>
      <c r="N639" s="2">
        <v>2505</v>
      </c>
      <c r="O639" s="2">
        <v>51</v>
      </c>
      <c r="P639" s="2">
        <v>33</v>
      </c>
      <c r="Q639" s="3">
        <f t="shared" si="353"/>
        <v>0</v>
      </c>
      <c r="R639" s="3">
        <f t="shared" si="354"/>
        <v>0</v>
      </c>
      <c r="S639" s="3">
        <f t="shared" si="355"/>
        <v>-0.3536977491961415</v>
      </c>
      <c r="T639" s="3">
        <f t="shared" si="356"/>
        <v>-0.37551829217524524</v>
      </c>
      <c r="U639" s="3">
        <f t="shared" si="357"/>
        <v>-0.19167473378509192</v>
      </c>
      <c r="V639" s="3">
        <f t="shared" si="358"/>
        <v>-0.3529411764705882</v>
      </c>
      <c r="W639" s="3">
        <f t="shared" si="359"/>
        <v>4.0996784565916398E-2</v>
      </c>
      <c r="X639" s="3">
        <f t="shared" si="360"/>
        <v>4.1044776119402986E-2</v>
      </c>
      <c r="Y639" s="4">
        <f t="shared" si="361"/>
        <v>4.7991553486587124E-3</v>
      </c>
      <c r="Z639">
        <f t="shared" si="345"/>
        <v>0.62483085250338299</v>
      </c>
      <c r="AA639">
        <f t="shared" si="346"/>
        <v>0.60619012527634486</v>
      </c>
      <c r="AB639" s="4">
        <f t="shared" si="347"/>
        <v>-1.8640727227038134</v>
      </c>
      <c r="AC639">
        <f t="shared" si="348"/>
        <v>8868</v>
      </c>
      <c r="AD639">
        <f t="shared" si="349"/>
        <v>4724</v>
      </c>
      <c r="AE639">
        <f t="shared" si="350"/>
        <v>5541</v>
      </c>
      <c r="AF639">
        <f t="shared" si="351"/>
        <v>4113</v>
      </c>
      <c r="AG639">
        <f t="shared" si="352"/>
        <v>2061</v>
      </c>
    </row>
    <row r="640" spans="3:33" x14ac:dyDescent="0.25">
      <c r="C640" t="s">
        <v>119</v>
      </c>
      <c r="D640">
        <v>7</v>
      </c>
      <c r="E640" s="2">
        <v>0</v>
      </c>
      <c r="F640" s="2">
        <v>0</v>
      </c>
      <c r="G640" s="2">
        <v>0</v>
      </c>
      <c r="H640" s="2">
        <v>0</v>
      </c>
      <c r="I640" s="2">
        <v>819</v>
      </c>
      <c r="J640" s="2">
        <v>572</v>
      </c>
      <c r="K640" s="2">
        <v>1176940</v>
      </c>
      <c r="L640" s="2">
        <v>804220</v>
      </c>
      <c r="M640" s="2">
        <v>2246</v>
      </c>
      <c r="N640" s="2">
        <v>1910</v>
      </c>
      <c r="O640" s="2">
        <v>34</v>
      </c>
      <c r="P640" s="2">
        <v>23</v>
      </c>
      <c r="Q640" s="3">
        <f t="shared" si="353"/>
        <v>0</v>
      </c>
      <c r="R640" s="3">
        <f t="shared" si="354"/>
        <v>0</v>
      </c>
      <c r="S640" s="3">
        <f t="shared" si="355"/>
        <v>-0.30158730158730163</v>
      </c>
      <c r="T640" s="3">
        <f t="shared" si="356"/>
        <v>-0.31668564242867092</v>
      </c>
      <c r="U640" s="3">
        <f t="shared" si="357"/>
        <v>-0.1495992876224399</v>
      </c>
      <c r="V640" s="3">
        <f t="shared" si="358"/>
        <v>-0.32352941176470584</v>
      </c>
      <c r="W640" s="3">
        <f t="shared" si="359"/>
        <v>4.1514041514041512E-2</v>
      </c>
      <c r="X640" s="3">
        <f t="shared" si="360"/>
        <v>4.0209790209790208E-2</v>
      </c>
      <c r="Y640" s="4">
        <f t="shared" si="361"/>
        <v>-0.1304251304251304</v>
      </c>
      <c r="Z640">
        <f t="shared" si="345"/>
        <v>0.71718538565629231</v>
      </c>
      <c r="AA640">
        <f t="shared" si="346"/>
        <v>0.69049373618275611</v>
      </c>
      <c r="AB640" s="4">
        <f t="shared" si="347"/>
        <v>-2.6691649473536194</v>
      </c>
      <c r="AC640">
        <f t="shared" si="348"/>
        <v>8868</v>
      </c>
      <c r="AD640">
        <f t="shared" si="349"/>
        <v>4724</v>
      </c>
      <c r="AE640">
        <f t="shared" si="350"/>
        <v>6360</v>
      </c>
      <c r="AF640">
        <f t="shared" si="351"/>
        <v>4685</v>
      </c>
      <c r="AG640">
        <f t="shared" si="352"/>
        <v>2061</v>
      </c>
    </row>
    <row r="641" spans="2:33" x14ac:dyDescent="0.25">
      <c r="C641" t="s">
        <v>119</v>
      </c>
      <c r="D641">
        <v>8</v>
      </c>
      <c r="E641" s="2">
        <v>3830</v>
      </c>
      <c r="F641" s="2">
        <v>2433</v>
      </c>
      <c r="G641" s="2">
        <v>2221160</v>
      </c>
      <c r="H641" s="2">
        <v>1380690</v>
      </c>
      <c r="I641" s="2">
        <v>1238</v>
      </c>
      <c r="J641" s="2">
        <v>742</v>
      </c>
      <c r="K641" s="2">
        <v>1794410</v>
      </c>
      <c r="L641" s="2">
        <v>1041690</v>
      </c>
      <c r="M641" s="2">
        <v>4796</v>
      </c>
      <c r="N641" s="2">
        <v>3568</v>
      </c>
      <c r="O641" s="2">
        <v>42</v>
      </c>
      <c r="P641" s="2">
        <v>33</v>
      </c>
      <c r="Q641" s="3">
        <f t="shared" si="353"/>
        <v>-0.36475195822454309</v>
      </c>
      <c r="R641" s="3">
        <f t="shared" si="354"/>
        <v>-0.37839237155360261</v>
      </c>
      <c r="S641" s="3">
        <f t="shared" si="355"/>
        <v>-0.40064620355411951</v>
      </c>
      <c r="T641" s="3">
        <f t="shared" si="356"/>
        <v>-0.41948049776806862</v>
      </c>
      <c r="U641" s="3">
        <f t="shared" si="357"/>
        <v>-0.25604670558799003</v>
      </c>
      <c r="V641" s="3">
        <f t="shared" si="358"/>
        <v>-0.2142857142857143</v>
      </c>
      <c r="W641" s="3">
        <f t="shared" si="359"/>
        <v>3.3925686591276254E-2</v>
      </c>
      <c r="X641" s="3">
        <f t="shared" si="360"/>
        <v>4.4474393530997303E-2</v>
      </c>
      <c r="Y641" s="4">
        <f t="shared" si="361"/>
        <v>1.0548706939721049</v>
      </c>
      <c r="Z641">
        <f t="shared" si="345"/>
        <v>0.59836194676326981</v>
      </c>
      <c r="AA641">
        <f t="shared" si="346"/>
        <v>0.58873942286830117</v>
      </c>
      <c r="AB641" s="4">
        <f t="shared" si="347"/>
        <v>-0.96225238949686487</v>
      </c>
      <c r="AC641">
        <f t="shared" si="348"/>
        <v>12698</v>
      </c>
      <c r="AD641">
        <f t="shared" si="349"/>
        <v>7157</v>
      </c>
      <c r="AE641">
        <f t="shared" si="350"/>
        <v>7598</v>
      </c>
      <c r="AF641">
        <f t="shared" si="351"/>
        <v>5427</v>
      </c>
      <c r="AG641">
        <f t="shared" si="352"/>
        <v>2061</v>
      </c>
    </row>
    <row r="642" spans="2:33" x14ac:dyDescent="0.25">
      <c r="C642" t="s">
        <v>119</v>
      </c>
      <c r="D642">
        <v>9</v>
      </c>
      <c r="E642" s="2">
        <v>1070</v>
      </c>
      <c r="F642" s="2">
        <v>3383</v>
      </c>
      <c r="G642" s="2">
        <v>599200</v>
      </c>
      <c r="H642" s="2">
        <v>1873890</v>
      </c>
      <c r="I642" s="2">
        <v>1273</v>
      </c>
      <c r="J642" s="2">
        <v>1235</v>
      </c>
      <c r="K642" s="2">
        <v>1810680</v>
      </c>
      <c r="L642" s="2">
        <v>1713230</v>
      </c>
      <c r="M642" s="2">
        <v>4544</v>
      </c>
      <c r="N642" s="2">
        <v>5669</v>
      </c>
      <c r="O642" s="2">
        <v>49</v>
      </c>
      <c r="P642" s="2">
        <v>47</v>
      </c>
      <c r="Q642" s="3">
        <f t="shared" si="353"/>
        <v>2.1616822429906541</v>
      </c>
      <c r="R642" s="3">
        <f t="shared" si="354"/>
        <v>2.1273197596795725</v>
      </c>
      <c r="S642" s="3">
        <f t="shared" si="355"/>
        <v>-2.9850746268656692E-2</v>
      </c>
      <c r="T642" s="3">
        <f t="shared" si="356"/>
        <v>-5.3819559502507386E-2</v>
      </c>
      <c r="U642" s="3">
        <f t="shared" si="357"/>
        <v>0.24757922535211274</v>
      </c>
      <c r="V642" s="3">
        <f t="shared" si="358"/>
        <v>-4.081632653061229E-2</v>
      </c>
      <c r="W642" s="3">
        <f t="shared" si="359"/>
        <v>3.8491751767478398E-2</v>
      </c>
      <c r="X642" s="3">
        <f t="shared" si="360"/>
        <v>3.8056680161943322E-2</v>
      </c>
      <c r="Y642" s="4">
        <f t="shared" si="361"/>
        <v>-4.3507160553507562E-2</v>
      </c>
      <c r="Z642">
        <f t="shared" si="345"/>
        <v>0.64432016269610692</v>
      </c>
      <c r="AA642">
        <f t="shared" si="346"/>
        <v>0.52868819934925804</v>
      </c>
      <c r="AB642" s="4">
        <f t="shared" si="347"/>
        <v>-11.563196334684889</v>
      </c>
      <c r="AC642">
        <f t="shared" si="348"/>
        <v>13768</v>
      </c>
      <c r="AD642">
        <f t="shared" si="349"/>
        <v>10540</v>
      </c>
      <c r="AE642">
        <f t="shared" si="350"/>
        <v>8871</v>
      </c>
      <c r="AF642">
        <f t="shared" si="351"/>
        <v>6662</v>
      </c>
      <c r="AG642">
        <f t="shared" si="352"/>
        <v>2061</v>
      </c>
    </row>
    <row r="643" spans="2:33" x14ac:dyDescent="0.25">
      <c r="C643" t="s">
        <v>119</v>
      </c>
      <c r="D643">
        <v>10</v>
      </c>
      <c r="E643" s="2">
        <v>998</v>
      </c>
      <c r="F643" s="2">
        <v>2391</v>
      </c>
      <c r="G643" s="2">
        <v>588820</v>
      </c>
      <c r="H643" s="2">
        <v>1246150</v>
      </c>
      <c r="I643" s="2">
        <v>1224</v>
      </c>
      <c r="J643" s="2">
        <v>1523</v>
      </c>
      <c r="K643" s="2">
        <v>1748330</v>
      </c>
      <c r="L643" s="2">
        <v>2069950</v>
      </c>
      <c r="M643" s="2">
        <v>4271</v>
      </c>
      <c r="N643" s="2">
        <v>6473</v>
      </c>
      <c r="O643" s="2">
        <v>47</v>
      </c>
      <c r="P643" s="2">
        <v>64</v>
      </c>
      <c r="Q643" s="3">
        <f t="shared" si="353"/>
        <v>1.3957915831663326</v>
      </c>
      <c r="R643" s="3">
        <f t="shared" si="354"/>
        <v>1.1163513467613191</v>
      </c>
      <c r="S643" s="3">
        <f t="shared" si="355"/>
        <v>0.24428104575163401</v>
      </c>
      <c r="T643" s="3">
        <f t="shared" si="356"/>
        <v>0.18395840602174651</v>
      </c>
      <c r="U643" s="3">
        <f t="shared" si="357"/>
        <v>0.51557012409271841</v>
      </c>
      <c r="V643" s="3">
        <f t="shared" si="358"/>
        <v>0.36170212765957444</v>
      </c>
      <c r="W643" s="3">
        <f t="shared" si="359"/>
        <v>3.8398692810457519E-2</v>
      </c>
      <c r="X643" s="3">
        <f t="shared" si="360"/>
        <v>4.2022324359816149E-2</v>
      </c>
      <c r="Y643" s="4">
        <f t="shared" si="361"/>
        <v>0.36236315493586302</v>
      </c>
      <c r="Z643">
        <f t="shared" si="345"/>
        <v>0.68366517675741567</v>
      </c>
      <c r="AA643">
        <f t="shared" si="346"/>
        <v>0.54595784418356452</v>
      </c>
      <c r="AB643" s="4">
        <f t="shared" si="347"/>
        <v>-13.770733257385114</v>
      </c>
      <c r="AC643">
        <f t="shared" si="348"/>
        <v>14766</v>
      </c>
      <c r="AD643">
        <f t="shared" si="349"/>
        <v>12931</v>
      </c>
      <c r="AE643">
        <f t="shared" si="350"/>
        <v>10095</v>
      </c>
      <c r="AF643">
        <f t="shared" si="351"/>
        <v>8185</v>
      </c>
      <c r="AG643">
        <f t="shared" si="352"/>
        <v>2061</v>
      </c>
    </row>
    <row r="644" spans="2:33" x14ac:dyDescent="0.25">
      <c r="C644" t="s">
        <v>119</v>
      </c>
      <c r="D644">
        <v>11</v>
      </c>
      <c r="E644" s="2">
        <v>0</v>
      </c>
      <c r="F644" s="2">
        <v>0</v>
      </c>
      <c r="G644" s="2">
        <v>0</v>
      </c>
      <c r="H644" s="2">
        <v>0</v>
      </c>
      <c r="I644" s="2">
        <v>1184</v>
      </c>
      <c r="J644" s="2">
        <v>1396</v>
      </c>
      <c r="K644" s="2">
        <v>1698510</v>
      </c>
      <c r="L644" s="2">
        <v>1897320</v>
      </c>
      <c r="M644" s="2">
        <v>3037</v>
      </c>
      <c r="N644" s="2">
        <v>5016</v>
      </c>
      <c r="O644" s="2">
        <v>50</v>
      </c>
      <c r="P644" s="2">
        <v>61</v>
      </c>
      <c r="Q644" s="3">
        <f t="shared" si="353"/>
        <v>0</v>
      </c>
      <c r="R644" s="3">
        <f t="shared" si="354"/>
        <v>0</v>
      </c>
      <c r="S644" s="3">
        <f t="shared" si="355"/>
        <v>0.17905405405405395</v>
      </c>
      <c r="T644" s="3">
        <f t="shared" si="356"/>
        <v>0.11704964939859064</v>
      </c>
      <c r="U644" s="3">
        <f t="shared" si="357"/>
        <v>0.65162989792558457</v>
      </c>
      <c r="V644" s="3">
        <f t="shared" si="358"/>
        <v>0.21999999999999997</v>
      </c>
      <c r="W644" s="3">
        <f t="shared" si="359"/>
        <v>4.2229729729729729E-2</v>
      </c>
      <c r="X644" s="3">
        <f t="shared" si="360"/>
        <v>4.3696275071633241E-2</v>
      </c>
      <c r="Y644" s="4">
        <f t="shared" si="361"/>
        <v>0.14665453419035121</v>
      </c>
      <c r="Z644">
        <f t="shared" si="345"/>
        <v>0.76384938371935529</v>
      </c>
      <c r="AA644">
        <f t="shared" si="346"/>
        <v>0.63907417289220914</v>
      </c>
      <c r="AB644" s="4">
        <f t="shared" si="347"/>
        <v>-12.477521082714615</v>
      </c>
      <c r="AC644">
        <f t="shared" si="348"/>
        <v>14766</v>
      </c>
      <c r="AD644">
        <f t="shared" si="349"/>
        <v>12931</v>
      </c>
      <c r="AE644">
        <f t="shared" si="350"/>
        <v>11279</v>
      </c>
      <c r="AF644">
        <f t="shared" si="351"/>
        <v>9581</v>
      </c>
      <c r="AG644">
        <f t="shared" si="352"/>
        <v>2061</v>
      </c>
    </row>
    <row r="645" spans="2:33" x14ac:dyDescent="0.25">
      <c r="C645" t="s">
        <v>119</v>
      </c>
      <c r="D645">
        <v>12</v>
      </c>
      <c r="E645" s="2">
        <v>0</v>
      </c>
      <c r="F645" s="2">
        <v>0</v>
      </c>
      <c r="G645" s="2">
        <v>0</v>
      </c>
      <c r="H645" s="2">
        <v>0</v>
      </c>
      <c r="I645" s="2">
        <v>937</v>
      </c>
      <c r="J645" s="2">
        <v>1151</v>
      </c>
      <c r="K645" s="2">
        <v>1329320</v>
      </c>
      <c r="L645" s="2">
        <v>1565530</v>
      </c>
      <c r="M645" s="2">
        <v>2061</v>
      </c>
      <c r="N645" s="2">
        <v>3814</v>
      </c>
      <c r="O645" s="2">
        <v>39</v>
      </c>
      <c r="P645" s="2">
        <v>51</v>
      </c>
      <c r="Q645" s="3">
        <f t="shared" si="353"/>
        <v>0</v>
      </c>
      <c r="R645" s="3">
        <f t="shared" si="354"/>
        <v>0</v>
      </c>
      <c r="S645" s="3">
        <f t="shared" si="355"/>
        <v>0.22838847385272154</v>
      </c>
      <c r="T645" s="3">
        <f t="shared" si="356"/>
        <v>0.17769235398549643</v>
      </c>
      <c r="U645" s="3">
        <f t="shared" si="357"/>
        <v>0.8505579815623483</v>
      </c>
      <c r="V645" s="3">
        <f t="shared" si="358"/>
        <v>0.30769230769230771</v>
      </c>
      <c r="W645" s="3">
        <f t="shared" si="359"/>
        <v>4.1622198505869797E-2</v>
      </c>
      <c r="X645" s="3">
        <f t="shared" si="360"/>
        <v>4.4309296264118156E-2</v>
      </c>
      <c r="Y645" s="4">
        <f t="shared" si="361"/>
        <v>0.26870977582483591</v>
      </c>
      <c r="Z645">
        <f t="shared" si="345"/>
        <v>0.82730597318163346</v>
      </c>
      <c r="AA645">
        <f t="shared" si="346"/>
        <v>0.71584845250800422</v>
      </c>
      <c r="AB645" s="4">
        <f t="shared" si="347"/>
        <v>-11.145752067362924</v>
      </c>
      <c r="AC645">
        <f t="shared" si="348"/>
        <v>14766</v>
      </c>
      <c r="AD645">
        <f t="shared" si="349"/>
        <v>12931</v>
      </c>
      <c r="AE645">
        <f t="shared" si="350"/>
        <v>12216</v>
      </c>
      <c r="AF645">
        <f t="shared" si="351"/>
        <v>10732</v>
      </c>
      <c r="AG645">
        <f t="shared" si="352"/>
        <v>2061</v>
      </c>
    </row>
    <row r="646" spans="2:33" x14ac:dyDescent="0.25">
      <c r="B646" t="str">
        <f>UPPER(C646)</f>
        <v>ALPENROSE SCHUHHAUS</v>
      </c>
      <c r="C646" s="11" t="s">
        <v>108</v>
      </c>
      <c r="D646" s="12"/>
      <c r="E646" s="13">
        <f t="shared" ref="E646:P657" si="362">SUMIF($C$502:$C$645,$C646,E$502:E$645)</f>
        <v>65590</v>
      </c>
      <c r="F646" s="13">
        <f t="shared" si="362"/>
        <v>65180</v>
      </c>
      <c r="G646" s="13">
        <f t="shared" si="362"/>
        <v>29758430</v>
      </c>
      <c r="H646" s="13">
        <f t="shared" si="362"/>
        <v>31044040</v>
      </c>
      <c r="I646" s="13">
        <f t="shared" si="362"/>
        <v>61271</v>
      </c>
      <c r="J646" s="13">
        <f t="shared" si="362"/>
        <v>64235</v>
      </c>
      <c r="K646" s="13">
        <f t="shared" si="362"/>
        <v>68226390</v>
      </c>
      <c r="L646" s="13">
        <f t="shared" si="362"/>
        <v>74643080</v>
      </c>
      <c r="M646" s="13">
        <f t="shared" si="362"/>
        <v>78863</v>
      </c>
      <c r="N646" s="13">
        <f t="shared" si="362"/>
        <v>79224</v>
      </c>
      <c r="O646" s="13">
        <f t="shared" si="362"/>
        <v>1539</v>
      </c>
      <c r="P646" s="13">
        <f t="shared" si="362"/>
        <v>1611</v>
      </c>
      <c r="Q646" s="14">
        <f t="shared" ref="Q646:Q658" si="363">IFERROR(F646/E646-1,0)</f>
        <v>-6.2509528891598887E-3</v>
      </c>
      <c r="R646" s="14">
        <f t="shared" ref="R646:R658" si="364">IFERROR(H646/G646-1,0)</f>
        <v>4.320153986618247E-2</v>
      </c>
      <c r="S646" s="14">
        <f t="shared" ref="S646:S658" si="365">IFERROR(J646/I646-1,0)</f>
        <v>4.8375250934373559E-2</v>
      </c>
      <c r="T646" s="14">
        <f t="shared" ref="T646:T658" si="366">IFERROR(L646/K646-1,0)</f>
        <v>9.404997098630008E-2</v>
      </c>
      <c r="U646" s="14">
        <f t="shared" ref="U646:U658" si="367">IFERROR(N646/M646-1,0)</f>
        <v>4.5775585509046923E-3</v>
      </c>
      <c r="V646" s="14">
        <f t="shared" ref="V646:V658" si="368">IFERROR(P646/O646-1,0)</f>
        <v>4.6783625730994149E-2</v>
      </c>
      <c r="W646" s="14">
        <f t="shared" ref="W646:W658" si="369">IFERROR(O646/I646,0)</f>
        <v>2.5117918754386251E-2</v>
      </c>
      <c r="X646" s="14">
        <f t="shared" si="360"/>
        <v>2.5079785163851481E-2</v>
      </c>
      <c r="Y646" s="15">
        <f t="shared" ref="Y646:Y658" si="370">IFERROR((X646-W646)*100,0)</f>
        <v>-3.8133590534769612E-3</v>
      </c>
      <c r="Z646" s="14">
        <f t="shared" si="345"/>
        <v>0.93415154749199569</v>
      </c>
      <c r="AA646" s="16">
        <f t="shared" si="346"/>
        <v>0.94518834608593294</v>
      </c>
      <c r="AB646" s="4">
        <f t="shared" si="347"/>
        <v>1.1036798593937247</v>
      </c>
      <c r="AC646" s="31">
        <f t="shared" ref="AC646:AC657" si="371">SUMIFS(E$502:E$645,$C$502:$C$645,$C646)</f>
        <v>65590</v>
      </c>
      <c r="AD646" s="31">
        <f t="shared" ref="AD646:AD657" si="372">SUMIFS(F$502:F$645,$C$502:$C$645,$C646)</f>
        <v>65180</v>
      </c>
      <c r="AE646" s="31">
        <f t="shared" ref="AE646:AE657" si="373">SUMIFS(I$502:I$645,$C$502:$C$645,$C646)</f>
        <v>61271</v>
      </c>
      <c r="AF646" s="31">
        <f t="shared" ref="AF646:AF657" si="374">SUMIFS(J$502:J$645,$C$502:$C$645,$C646)</f>
        <v>64235</v>
      </c>
      <c r="AG646" s="31">
        <f t="shared" si="352"/>
        <v>2780</v>
      </c>
    </row>
    <row r="647" spans="2:33" x14ac:dyDescent="0.25">
      <c r="B647" t="str">
        <f t="shared" ref="B647:B658" si="375">UPPER(C647)</f>
        <v>ATELIER DEL SUD</v>
      </c>
      <c r="C647" s="11" t="s">
        <v>109</v>
      </c>
      <c r="D647" s="12"/>
      <c r="E647" s="13">
        <f t="shared" si="362"/>
        <v>13836</v>
      </c>
      <c r="F647" s="13">
        <f t="shared" si="362"/>
        <v>13881</v>
      </c>
      <c r="G647" s="13">
        <f t="shared" si="362"/>
        <v>8034460</v>
      </c>
      <c r="H647" s="13">
        <f t="shared" si="362"/>
        <v>7722000</v>
      </c>
      <c r="I647" s="13">
        <f t="shared" si="362"/>
        <v>10359</v>
      </c>
      <c r="J647" s="13">
        <f t="shared" si="362"/>
        <v>12204</v>
      </c>
      <c r="K647" s="13">
        <f t="shared" si="362"/>
        <v>14832600</v>
      </c>
      <c r="L647" s="13">
        <f t="shared" si="362"/>
        <v>17214260</v>
      </c>
      <c r="M647" s="13">
        <f t="shared" si="362"/>
        <v>37989</v>
      </c>
      <c r="N647" s="13">
        <f t="shared" si="362"/>
        <v>55815</v>
      </c>
      <c r="O647" s="13">
        <f t="shared" si="362"/>
        <v>473</v>
      </c>
      <c r="P647" s="13">
        <f t="shared" si="362"/>
        <v>548</v>
      </c>
      <c r="Q647" s="14">
        <f t="shared" si="363"/>
        <v>3.2523850823937828E-3</v>
      </c>
      <c r="R647" s="14">
        <f t="shared" si="364"/>
        <v>-3.8889981405097584E-2</v>
      </c>
      <c r="S647" s="14">
        <f t="shared" si="365"/>
        <v>0.17810599478714151</v>
      </c>
      <c r="T647" s="14">
        <f t="shared" si="366"/>
        <v>0.16056928657147096</v>
      </c>
      <c r="U647" s="14">
        <f t="shared" si="367"/>
        <v>0.46924109610676767</v>
      </c>
      <c r="V647" s="14">
        <f t="shared" si="368"/>
        <v>0.15856236786469347</v>
      </c>
      <c r="W647" s="14">
        <f t="shared" si="369"/>
        <v>4.5660778067381023E-2</v>
      </c>
      <c r="X647" s="14">
        <f t="shared" si="360"/>
        <v>4.4903310390036054E-2</v>
      </c>
      <c r="Y647" s="15">
        <f t="shared" si="370"/>
        <v>-7.5746767734496956E-2</v>
      </c>
      <c r="Z647" s="14">
        <f t="shared" si="345"/>
        <v>0.74869904596704251</v>
      </c>
      <c r="AA647" s="16">
        <f t="shared" si="346"/>
        <v>0.7227716908498667</v>
      </c>
      <c r="AB647" s="4">
        <f t="shared" si="347"/>
        <v>-2.592735511717581</v>
      </c>
      <c r="AC647" s="31">
        <f t="shared" si="371"/>
        <v>13836</v>
      </c>
      <c r="AD647" s="31">
        <f t="shared" si="372"/>
        <v>13881</v>
      </c>
      <c r="AE647" s="31">
        <f t="shared" si="373"/>
        <v>10359</v>
      </c>
      <c r="AF647" s="31">
        <f t="shared" si="374"/>
        <v>12204</v>
      </c>
      <c r="AG647" s="31">
        <f t="shared" si="352"/>
        <v>3004</v>
      </c>
    </row>
    <row r="648" spans="2:33" x14ac:dyDescent="0.25">
      <c r="B648" t="str">
        <f t="shared" si="375"/>
        <v>BELGRAVE MAISON</v>
      </c>
      <c r="C648" s="11" t="s">
        <v>110</v>
      </c>
      <c r="D648" s="12"/>
      <c r="E648" s="13">
        <f t="shared" si="362"/>
        <v>15289</v>
      </c>
      <c r="F648" s="13">
        <f t="shared" si="362"/>
        <v>19021</v>
      </c>
      <c r="G648" s="13">
        <f t="shared" si="362"/>
        <v>9133140</v>
      </c>
      <c r="H648" s="13">
        <f t="shared" si="362"/>
        <v>10790100</v>
      </c>
      <c r="I648" s="13">
        <f t="shared" si="362"/>
        <v>12962</v>
      </c>
      <c r="J648" s="13">
        <f t="shared" si="362"/>
        <v>18700</v>
      </c>
      <c r="K648" s="13">
        <f t="shared" si="362"/>
        <v>19165940</v>
      </c>
      <c r="L648" s="13">
        <f t="shared" si="362"/>
        <v>26464220</v>
      </c>
      <c r="M648" s="13">
        <f t="shared" si="362"/>
        <v>34291</v>
      </c>
      <c r="N648" s="13">
        <f t="shared" si="362"/>
        <v>39107</v>
      </c>
      <c r="O648" s="13">
        <f t="shared" si="362"/>
        <v>403</v>
      </c>
      <c r="P648" s="13">
        <f t="shared" si="362"/>
        <v>551</v>
      </c>
      <c r="Q648" s="14">
        <f t="shared" si="363"/>
        <v>0.24409706324808678</v>
      </c>
      <c r="R648" s="14">
        <f t="shared" si="364"/>
        <v>0.18142281843922237</v>
      </c>
      <c r="S648" s="14">
        <f t="shared" si="365"/>
        <v>0.44267859898163864</v>
      </c>
      <c r="T648" s="14">
        <f t="shared" si="366"/>
        <v>0.38079426315641185</v>
      </c>
      <c r="U648" s="14">
        <f t="shared" si="367"/>
        <v>0.1404450147268963</v>
      </c>
      <c r="V648" s="14">
        <f t="shared" si="368"/>
        <v>0.36724565756823813</v>
      </c>
      <c r="W648" s="14">
        <f t="shared" si="369"/>
        <v>3.1090881036877027E-2</v>
      </c>
      <c r="X648" s="14">
        <f t="shared" si="360"/>
        <v>2.9465240641711229E-2</v>
      </c>
      <c r="Y648" s="15">
        <f t="shared" si="370"/>
        <v>-0.16256403951657972</v>
      </c>
      <c r="Z648" s="14">
        <f t="shared" si="345"/>
        <v>0.84779907122768006</v>
      </c>
      <c r="AA648" s="16">
        <f t="shared" si="346"/>
        <v>0.89281451420386726</v>
      </c>
      <c r="AB648" s="4">
        <f t="shared" si="347"/>
        <v>4.5015442976187199</v>
      </c>
      <c r="AC648" s="31">
        <f t="shared" si="371"/>
        <v>15289</v>
      </c>
      <c r="AD648" s="31">
        <f t="shared" si="372"/>
        <v>19021</v>
      </c>
      <c r="AE648" s="31">
        <f t="shared" si="373"/>
        <v>12962</v>
      </c>
      <c r="AF648" s="31">
        <f t="shared" si="374"/>
        <v>18700</v>
      </c>
      <c r="AG648" s="31">
        <f t="shared" si="352"/>
        <v>1924</v>
      </c>
    </row>
    <row r="649" spans="2:33" x14ac:dyDescent="0.25">
      <c r="B649" t="str">
        <f t="shared" si="375"/>
        <v>BOUTIQUE ALMENDRA</v>
      </c>
      <c r="C649" s="11" t="s">
        <v>111</v>
      </c>
      <c r="D649" s="12"/>
      <c r="E649" s="13">
        <f t="shared" si="362"/>
        <v>18598</v>
      </c>
      <c r="F649" s="13">
        <f t="shared" si="362"/>
        <v>17338</v>
      </c>
      <c r="G649" s="13">
        <f t="shared" si="362"/>
        <v>10768860</v>
      </c>
      <c r="H649" s="13">
        <f t="shared" si="362"/>
        <v>9624010</v>
      </c>
      <c r="I649" s="13">
        <f t="shared" si="362"/>
        <v>12955</v>
      </c>
      <c r="J649" s="13">
        <f t="shared" si="362"/>
        <v>12333</v>
      </c>
      <c r="K649" s="13">
        <f t="shared" si="362"/>
        <v>18729320</v>
      </c>
      <c r="L649" s="13">
        <f t="shared" si="362"/>
        <v>17091390</v>
      </c>
      <c r="M649" s="13">
        <f t="shared" si="362"/>
        <v>41889</v>
      </c>
      <c r="N649" s="13">
        <f t="shared" si="362"/>
        <v>82516</v>
      </c>
      <c r="O649" s="13">
        <f t="shared" si="362"/>
        <v>1625</v>
      </c>
      <c r="P649" s="13">
        <f t="shared" si="362"/>
        <v>1601</v>
      </c>
      <c r="Q649" s="14">
        <f t="shared" si="363"/>
        <v>-6.7749220346273842E-2</v>
      </c>
      <c r="R649" s="14">
        <f t="shared" si="364"/>
        <v>-0.10631116014137054</v>
      </c>
      <c r="S649" s="14">
        <f t="shared" si="365"/>
        <v>-4.801235044384411E-2</v>
      </c>
      <c r="T649" s="14">
        <f t="shared" si="366"/>
        <v>-8.7452721187955551E-2</v>
      </c>
      <c r="U649" s="14">
        <f t="shared" si="367"/>
        <v>0.96987275895819902</v>
      </c>
      <c r="V649" s="14">
        <f t="shared" si="368"/>
        <v>-1.4769230769230757E-2</v>
      </c>
      <c r="W649" s="14">
        <f t="shared" si="369"/>
        <v>0.1254341952913933</v>
      </c>
      <c r="X649" s="14">
        <f t="shared" si="360"/>
        <v>0.12981431930592718</v>
      </c>
      <c r="Y649" s="15">
        <f t="shared" si="370"/>
        <v>0.43801240145338871</v>
      </c>
      <c r="Z649" s="14">
        <f t="shared" si="345"/>
        <v>0.69658027744918805</v>
      </c>
      <c r="AA649" s="16">
        <f t="shared" si="346"/>
        <v>0.57749578572766436</v>
      </c>
      <c r="AB649" s="4">
        <f t="shared" si="347"/>
        <v>-11.90844917215237</v>
      </c>
      <c r="AC649" s="31">
        <f t="shared" si="371"/>
        <v>18598</v>
      </c>
      <c r="AD649" s="31">
        <f t="shared" si="372"/>
        <v>17338</v>
      </c>
      <c r="AE649" s="31">
        <f t="shared" si="373"/>
        <v>12955</v>
      </c>
      <c r="AF649" s="31">
        <f t="shared" si="374"/>
        <v>12333</v>
      </c>
      <c r="AG649" s="31">
        <f t="shared" si="352"/>
        <v>4018</v>
      </c>
    </row>
    <row r="650" spans="2:33" x14ac:dyDescent="0.25">
      <c r="B650" t="str">
        <f t="shared" si="375"/>
        <v>CASA LOMBARDI</v>
      </c>
      <c r="C650" s="11" t="s">
        <v>112</v>
      </c>
      <c r="D650" s="12"/>
      <c r="E650" s="13">
        <f t="shared" si="362"/>
        <v>59563</v>
      </c>
      <c r="F650" s="13">
        <f t="shared" si="362"/>
        <v>61240</v>
      </c>
      <c r="G650" s="13">
        <f t="shared" si="362"/>
        <v>27149090</v>
      </c>
      <c r="H650" s="13">
        <f t="shared" si="362"/>
        <v>29612350</v>
      </c>
      <c r="I650" s="13">
        <f t="shared" si="362"/>
        <v>54428</v>
      </c>
      <c r="J650" s="13">
        <f t="shared" si="362"/>
        <v>60919</v>
      </c>
      <c r="K650" s="13">
        <f t="shared" si="362"/>
        <v>60876170</v>
      </c>
      <c r="L650" s="13">
        <f t="shared" si="362"/>
        <v>72066430</v>
      </c>
      <c r="M650" s="13">
        <f t="shared" si="362"/>
        <v>85805</v>
      </c>
      <c r="N650" s="13">
        <f t="shared" si="362"/>
        <v>85155</v>
      </c>
      <c r="O650" s="13">
        <f t="shared" si="362"/>
        <v>1294</v>
      </c>
      <c r="P650" s="13">
        <f t="shared" si="362"/>
        <v>1563</v>
      </c>
      <c r="Q650" s="14">
        <f t="shared" si="363"/>
        <v>2.8155062706713974E-2</v>
      </c>
      <c r="R650" s="14">
        <f t="shared" si="364"/>
        <v>9.0730849542286718E-2</v>
      </c>
      <c r="S650" s="14">
        <f t="shared" si="365"/>
        <v>0.11925846990519595</v>
      </c>
      <c r="T650" s="14">
        <f t="shared" si="366"/>
        <v>0.18382003992695339</v>
      </c>
      <c r="U650" s="14">
        <f t="shared" si="367"/>
        <v>-7.5753161237690492E-3</v>
      </c>
      <c r="V650" s="14">
        <f t="shared" si="368"/>
        <v>0.20788253477588881</v>
      </c>
      <c r="W650" s="14">
        <f t="shared" si="369"/>
        <v>2.3774527816565003E-2</v>
      </c>
      <c r="X650" s="14">
        <f t="shared" si="360"/>
        <v>2.565701997734697E-2</v>
      </c>
      <c r="Y650" s="15">
        <f t="shared" si="370"/>
        <v>0.18824921607819672</v>
      </c>
      <c r="Z650" s="14">
        <f t="shared" si="345"/>
        <v>0.91378876147944188</v>
      </c>
      <c r="AA650" s="16">
        <f t="shared" si="346"/>
        <v>0.93604892364899128</v>
      </c>
      <c r="AB650" s="4">
        <f t="shared" si="347"/>
        <v>2.2260162169549402</v>
      </c>
      <c r="AC650" s="31">
        <f t="shared" si="371"/>
        <v>59563</v>
      </c>
      <c r="AD650" s="31">
        <f t="shared" si="372"/>
        <v>61240</v>
      </c>
      <c r="AE650" s="31">
        <f t="shared" si="373"/>
        <v>54428</v>
      </c>
      <c r="AF650" s="31">
        <f t="shared" si="374"/>
        <v>60919</v>
      </c>
      <c r="AG650" s="31">
        <f t="shared" si="352"/>
        <v>3841</v>
      </c>
    </row>
    <row r="651" spans="2:33" x14ac:dyDescent="0.25">
      <c r="B651" t="str">
        <f t="shared" si="375"/>
        <v>CASA SERRANO</v>
      </c>
      <c r="C651" s="11" t="s">
        <v>113</v>
      </c>
      <c r="D651" s="12"/>
      <c r="E651" s="13">
        <f t="shared" si="362"/>
        <v>30356</v>
      </c>
      <c r="F651" s="13">
        <f t="shared" si="362"/>
        <v>30272</v>
      </c>
      <c r="G651" s="13">
        <f t="shared" si="362"/>
        <v>15525580</v>
      </c>
      <c r="H651" s="13">
        <f t="shared" si="362"/>
        <v>16114710</v>
      </c>
      <c r="I651" s="13">
        <f t="shared" si="362"/>
        <v>26708</v>
      </c>
      <c r="J651" s="13">
        <f t="shared" si="362"/>
        <v>29939</v>
      </c>
      <c r="K651" s="13">
        <f t="shared" si="362"/>
        <v>34039770</v>
      </c>
      <c r="L651" s="13">
        <f t="shared" si="362"/>
        <v>38895780</v>
      </c>
      <c r="M651" s="13">
        <f t="shared" si="362"/>
        <v>51416</v>
      </c>
      <c r="N651" s="13">
        <f t="shared" si="362"/>
        <v>56396</v>
      </c>
      <c r="O651" s="13">
        <f t="shared" si="362"/>
        <v>812</v>
      </c>
      <c r="P651" s="13">
        <f t="shared" si="362"/>
        <v>869</v>
      </c>
      <c r="Q651" s="14">
        <f t="shared" si="363"/>
        <v>-2.7671629990776436E-3</v>
      </c>
      <c r="R651" s="14">
        <f t="shared" si="364"/>
        <v>3.7945764345035826E-2</v>
      </c>
      <c r="S651" s="14">
        <f t="shared" si="365"/>
        <v>0.12097498876741053</v>
      </c>
      <c r="T651" s="14">
        <f t="shared" si="366"/>
        <v>0.1426569568478282</v>
      </c>
      <c r="U651" s="14">
        <f t="shared" si="367"/>
        <v>9.6857009491208901E-2</v>
      </c>
      <c r="V651" s="14">
        <f t="shared" si="368"/>
        <v>7.0197044334975311E-2</v>
      </c>
      <c r="W651" s="14">
        <f t="shared" si="369"/>
        <v>3.0402875542908492E-2</v>
      </c>
      <c r="X651" s="14">
        <f t="shared" si="360"/>
        <v>2.9025685560639967E-2</v>
      </c>
      <c r="Y651" s="15">
        <f t="shared" si="370"/>
        <v>-0.13771899822685243</v>
      </c>
      <c r="Z651" s="14">
        <f t="shared" si="345"/>
        <v>0.87982606404005803</v>
      </c>
      <c r="AA651" s="16">
        <f t="shared" si="346"/>
        <v>0.90428295276066206</v>
      </c>
      <c r="AB651" s="4">
        <f t="shared" si="347"/>
        <v>2.4456888720604031</v>
      </c>
      <c r="AC651" s="31">
        <f t="shared" si="371"/>
        <v>30356</v>
      </c>
      <c r="AD651" s="31">
        <f t="shared" si="372"/>
        <v>30272</v>
      </c>
      <c r="AE651" s="31">
        <f t="shared" si="373"/>
        <v>26708</v>
      </c>
      <c r="AF651" s="31">
        <f t="shared" si="374"/>
        <v>29939</v>
      </c>
      <c r="AG651" s="31">
        <f t="shared" si="352"/>
        <v>2836</v>
      </c>
    </row>
    <row r="652" spans="2:33" x14ac:dyDescent="0.25">
      <c r="B652" t="str">
        <f t="shared" si="375"/>
        <v>HARTWELL &amp; VANE</v>
      </c>
      <c r="C652" s="11" t="s">
        <v>114</v>
      </c>
      <c r="D652" s="12"/>
      <c r="E652" s="13">
        <f t="shared" si="362"/>
        <v>55939</v>
      </c>
      <c r="F652" s="13">
        <f t="shared" si="362"/>
        <v>55380</v>
      </c>
      <c r="G652" s="13">
        <f t="shared" si="362"/>
        <v>25154880</v>
      </c>
      <c r="H652" s="13">
        <f t="shared" si="362"/>
        <v>26646090</v>
      </c>
      <c r="I652" s="13">
        <f t="shared" si="362"/>
        <v>51975</v>
      </c>
      <c r="J652" s="13">
        <f t="shared" si="362"/>
        <v>54061</v>
      </c>
      <c r="K652" s="13">
        <f t="shared" si="362"/>
        <v>57159920</v>
      </c>
      <c r="L652" s="13">
        <f t="shared" si="362"/>
        <v>63919690</v>
      </c>
      <c r="M652" s="13">
        <f t="shared" si="362"/>
        <v>73170</v>
      </c>
      <c r="N652" s="13">
        <f t="shared" si="362"/>
        <v>72756</v>
      </c>
      <c r="O652" s="13">
        <f t="shared" si="362"/>
        <v>1590</v>
      </c>
      <c r="P652" s="13">
        <f t="shared" si="362"/>
        <v>1595</v>
      </c>
      <c r="Q652" s="14">
        <f t="shared" si="363"/>
        <v>-9.993028119916314E-3</v>
      </c>
      <c r="R652" s="14">
        <f t="shared" si="364"/>
        <v>5.9281141472350418E-2</v>
      </c>
      <c r="S652" s="14">
        <f t="shared" si="365"/>
        <v>4.0134680134680245E-2</v>
      </c>
      <c r="T652" s="14">
        <f t="shared" si="366"/>
        <v>0.11826066236621746</v>
      </c>
      <c r="U652" s="14">
        <f t="shared" si="367"/>
        <v>-5.65805658056584E-3</v>
      </c>
      <c r="V652" s="14">
        <f t="shared" si="368"/>
        <v>3.1446540880504248E-3</v>
      </c>
      <c r="W652" s="14">
        <f t="shared" si="369"/>
        <v>3.0591630591630593E-2</v>
      </c>
      <c r="X652" s="14">
        <f t="shared" si="360"/>
        <v>2.9503708773422614E-2</v>
      </c>
      <c r="Y652" s="15">
        <f t="shared" si="370"/>
        <v>-0.10879218182079792</v>
      </c>
      <c r="Z652" s="14">
        <f t="shared" si="345"/>
        <v>0.92913709576502979</v>
      </c>
      <c r="AA652" s="16">
        <f t="shared" si="346"/>
        <v>0.93605637704747724</v>
      </c>
      <c r="AB652" s="4">
        <f t="shared" si="347"/>
        <v>0.69192812824474537</v>
      </c>
      <c r="AC652" s="31">
        <f t="shared" si="371"/>
        <v>55939</v>
      </c>
      <c r="AD652" s="31">
        <f t="shared" si="372"/>
        <v>55380</v>
      </c>
      <c r="AE652" s="31">
        <f t="shared" si="373"/>
        <v>51975</v>
      </c>
      <c r="AF652" s="31">
        <f t="shared" si="374"/>
        <v>54061</v>
      </c>
      <c r="AG652" s="31">
        <f t="shared" si="352"/>
        <v>2374</v>
      </c>
    </row>
    <row r="653" spans="2:33" x14ac:dyDescent="0.25">
      <c r="B653" t="str">
        <f t="shared" si="375"/>
        <v>KONIGSALLEE BOUTIQUE</v>
      </c>
      <c r="C653" s="11" t="s">
        <v>115</v>
      </c>
      <c r="D653" s="12"/>
      <c r="E653" s="13">
        <f t="shared" si="362"/>
        <v>16172</v>
      </c>
      <c r="F653" s="13">
        <f t="shared" si="362"/>
        <v>17525</v>
      </c>
      <c r="G653" s="13">
        <f t="shared" si="362"/>
        <v>9666910</v>
      </c>
      <c r="H653" s="13">
        <f t="shared" si="362"/>
        <v>10004140</v>
      </c>
      <c r="I653" s="13">
        <f t="shared" si="362"/>
        <v>11791</v>
      </c>
      <c r="J653" s="13">
        <f t="shared" si="362"/>
        <v>11982</v>
      </c>
      <c r="K653" s="13">
        <f t="shared" si="362"/>
        <v>17515440</v>
      </c>
      <c r="L653" s="13">
        <f t="shared" si="362"/>
        <v>17234040</v>
      </c>
      <c r="M653" s="13">
        <f t="shared" si="362"/>
        <v>35330</v>
      </c>
      <c r="N653" s="13">
        <f t="shared" si="362"/>
        <v>76022</v>
      </c>
      <c r="O653" s="13">
        <f t="shared" si="362"/>
        <v>1274</v>
      </c>
      <c r="P653" s="13">
        <f t="shared" si="362"/>
        <v>1319</v>
      </c>
      <c r="Q653" s="14">
        <f t="shared" si="363"/>
        <v>8.3663121444471855E-2</v>
      </c>
      <c r="R653" s="14">
        <f t="shared" si="364"/>
        <v>3.4884983929714952E-2</v>
      </c>
      <c r="S653" s="14">
        <f t="shared" si="365"/>
        <v>1.6198795691629186E-2</v>
      </c>
      <c r="T653" s="14">
        <f t="shared" si="366"/>
        <v>-1.6065825351803897E-2</v>
      </c>
      <c r="U653" s="14">
        <f t="shared" si="367"/>
        <v>1.1517690348146052</v>
      </c>
      <c r="V653" s="14">
        <f t="shared" si="368"/>
        <v>3.5321821036106815E-2</v>
      </c>
      <c r="W653" s="14">
        <f t="shared" si="369"/>
        <v>0.10804851157662625</v>
      </c>
      <c r="X653" s="14">
        <f t="shared" si="360"/>
        <v>0.11008178935069271</v>
      </c>
      <c r="Y653" s="15">
        <f t="shared" si="370"/>
        <v>0.20332777740664637</v>
      </c>
      <c r="Z653" s="14">
        <f t="shared" si="345"/>
        <v>0.72909967845659163</v>
      </c>
      <c r="AA653" s="16">
        <f t="shared" si="346"/>
        <v>0.58074835207444742</v>
      </c>
      <c r="AB653" s="4">
        <f t="shared" si="347"/>
        <v>-14.835132638214422</v>
      </c>
      <c r="AC653" s="31">
        <f t="shared" si="371"/>
        <v>16172</v>
      </c>
      <c r="AD653" s="31">
        <f t="shared" si="372"/>
        <v>17525</v>
      </c>
      <c r="AE653" s="31">
        <f t="shared" si="373"/>
        <v>11791</v>
      </c>
      <c r="AF653" s="31">
        <f t="shared" si="374"/>
        <v>11982</v>
      </c>
      <c r="AG653" s="31">
        <f t="shared" si="352"/>
        <v>3107</v>
      </c>
    </row>
    <row r="654" spans="2:33" x14ac:dyDescent="0.25">
      <c r="B654" t="str">
        <f t="shared" si="375"/>
        <v>LE COMPTOIR DE LA MODE</v>
      </c>
      <c r="C654" s="11" t="s">
        <v>116</v>
      </c>
      <c r="D654" s="12"/>
      <c r="E654" s="13">
        <f t="shared" si="362"/>
        <v>59363</v>
      </c>
      <c r="F654" s="13">
        <f t="shared" si="362"/>
        <v>59905</v>
      </c>
      <c r="G654" s="13">
        <f t="shared" si="362"/>
        <v>26939150</v>
      </c>
      <c r="H654" s="13">
        <f t="shared" si="362"/>
        <v>28790290</v>
      </c>
      <c r="I654" s="13">
        <f t="shared" si="362"/>
        <v>54142</v>
      </c>
      <c r="J654" s="13">
        <f t="shared" si="362"/>
        <v>58834</v>
      </c>
      <c r="K654" s="13">
        <f t="shared" si="362"/>
        <v>60000390</v>
      </c>
      <c r="L654" s="13">
        <f t="shared" si="362"/>
        <v>69515920</v>
      </c>
      <c r="M654" s="13">
        <f t="shared" si="362"/>
        <v>84616</v>
      </c>
      <c r="N654" s="13">
        <f t="shared" si="362"/>
        <v>84339</v>
      </c>
      <c r="O654" s="13">
        <f t="shared" si="362"/>
        <v>1674</v>
      </c>
      <c r="P654" s="13">
        <f t="shared" si="362"/>
        <v>1774</v>
      </c>
      <c r="Q654" s="14">
        <f t="shared" si="363"/>
        <v>9.1302663275103502E-3</v>
      </c>
      <c r="R654" s="14">
        <f t="shared" si="364"/>
        <v>6.8715605355031517E-2</v>
      </c>
      <c r="S654" s="14">
        <f t="shared" si="365"/>
        <v>8.6661002548853006E-2</v>
      </c>
      <c r="T654" s="14">
        <f t="shared" si="366"/>
        <v>0.15859113582428375</v>
      </c>
      <c r="U654" s="14">
        <f t="shared" si="367"/>
        <v>-3.2736125555450357E-3</v>
      </c>
      <c r="V654" s="14">
        <f t="shared" si="368"/>
        <v>5.9737156511350031E-2</v>
      </c>
      <c r="W654" s="14">
        <f t="shared" si="369"/>
        <v>3.0918695282774925E-2</v>
      </c>
      <c r="X654" s="14">
        <f t="shared" si="360"/>
        <v>3.0152632831356017E-2</v>
      </c>
      <c r="Y654" s="15">
        <f t="shared" si="370"/>
        <v>-7.6606245141890711E-2</v>
      </c>
      <c r="Z654" s="14">
        <f t="shared" si="345"/>
        <v>0.91204959318093759</v>
      </c>
      <c r="AA654" s="16">
        <f t="shared" si="346"/>
        <v>0.92722057618357179</v>
      </c>
      <c r="AB654" s="4">
        <f t="shared" si="347"/>
        <v>1.5170983002634197</v>
      </c>
      <c r="AC654" s="31">
        <f t="shared" si="371"/>
        <v>59363</v>
      </c>
      <c r="AD654" s="31">
        <f t="shared" si="372"/>
        <v>59905</v>
      </c>
      <c r="AE654" s="31">
        <f t="shared" si="373"/>
        <v>54142</v>
      </c>
      <c r="AF654" s="31">
        <f t="shared" si="374"/>
        <v>58834</v>
      </c>
      <c r="AG654" s="31">
        <f t="shared" si="352"/>
        <v>3547</v>
      </c>
    </row>
    <row r="655" spans="2:33" x14ac:dyDescent="0.25">
      <c r="B655" t="str">
        <f t="shared" si="375"/>
        <v>MAISON DOREE</v>
      </c>
      <c r="C655" s="11" t="s">
        <v>117</v>
      </c>
      <c r="D655" s="12"/>
      <c r="E655" s="13">
        <f t="shared" si="362"/>
        <v>19508</v>
      </c>
      <c r="F655" s="13">
        <f t="shared" si="362"/>
        <v>21726</v>
      </c>
      <c r="G655" s="13">
        <f t="shared" si="362"/>
        <v>11682440</v>
      </c>
      <c r="H655" s="13">
        <f t="shared" si="362"/>
        <v>12543720</v>
      </c>
      <c r="I655" s="13">
        <f t="shared" si="362"/>
        <v>16935</v>
      </c>
      <c r="J655" s="13">
        <f t="shared" si="362"/>
        <v>21416</v>
      </c>
      <c r="K655" s="13">
        <f t="shared" si="362"/>
        <v>25101560</v>
      </c>
      <c r="L655" s="13">
        <f t="shared" si="362"/>
        <v>30841380</v>
      </c>
      <c r="M655" s="13">
        <f t="shared" si="362"/>
        <v>40926</v>
      </c>
      <c r="N655" s="13">
        <f t="shared" si="362"/>
        <v>45574</v>
      </c>
      <c r="O655" s="13">
        <f t="shared" si="362"/>
        <v>482</v>
      </c>
      <c r="P655" s="13">
        <f t="shared" si="362"/>
        <v>659</v>
      </c>
      <c r="Q655" s="14">
        <f t="shared" si="363"/>
        <v>0.1136969448431413</v>
      </c>
      <c r="R655" s="14">
        <f t="shared" si="364"/>
        <v>7.3724324712987954E-2</v>
      </c>
      <c r="S655" s="14">
        <f t="shared" si="365"/>
        <v>0.26459994095069383</v>
      </c>
      <c r="T655" s="14">
        <f t="shared" si="366"/>
        <v>0.22866387587066295</v>
      </c>
      <c r="U655" s="14">
        <f t="shared" si="367"/>
        <v>0.11357083516590927</v>
      </c>
      <c r="V655" s="14">
        <f t="shared" si="368"/>
        <v>0.36721991701244816</v>
      </c>
      <c r="W655" s="14">
        <f t="shared" si="369"/>
        <v>2.8461765574254502E-2</v>
      </c>
      <c r="X655" s="14">
        <f t="shared" si="360"/>
        <v>3.07713858797161E-2</v>
      </c>
      <c r="Y655" s="15">
        <f t="shared" si="370"/>
        <v>0.23096203054615988</v>
      </c>
      <c r="Z655" s="14">
        <f t="shared" si="345"/>
        <v>0.86810539265942177</v>
      </c>
      <c r="AA655" s="16">
        <f t="shared" si="346"/>
        <v>0.89918965444850318</v>
      </c>
      <c r="AB655" s="4">
        <f t="shared" si="347"/>
        <v>3.1084261789081413</v>
      </c>
      <c r="AC655" s="31">
        <f t="shared" si="371"/>
        <v>19508</v>
      </c>
      <c r="AD655" s="31">
        <f t="shared" si="372"/>
        <v>21726</v>
      </c>
      <c r="AE655" s="31">
        <f t="shared" si="373"/>
        <v>16935</v>
      </c>
      <c r="AF655" s="31">
        <f t="shared" si="374"/>
        <v>21416</v>
      </c>
      <c r="AG655" s="31">
        <f t="shared" si="352"/>
        <v>2091</v>
      </c>
    </row>
    <row r="656" spans="2:33" x14ac:dyDescent="0.25">
      <c r="B656" t="str">
        <f t="shared" si="375"/>
        <v>NORDKAPP TRADING HOUSE</v>
      </c>
      <c r="C656" s="11" t="s">
        <v>118</v>
      </c>
      <c r="D656" s="12"/>
      <c r="E656" s="13">
        <f t="shared" si="362"/>
        <v>27156</v>
      </c>
      <c r="F656" s="13">
        <f t="shared" si="362"/>
        <v>26400</v>
      </c>
      <c r="G656" s="13">
        <f t="shared" si="362"/>
        <v>14000370</v>
      </c>
      <c r="H656" s="13">
        <f t="shared" si="362"/>
        <v>14009330</v>
      </c>
      <c r="I656" s="13">
        <f t="shared" si="362"/>
        <v>25169</v>
      </c>
      <c r="J656" s="13">
        <f t="shared" si="362"/>
        <v>25063</v>
      </c>
      <c r="K656" s="13">
        <f t="shared" si="362"/>
        <v>31854690</v>
      </c>
      <c r="L656" s="13">
        <f t="shared" si="362"/>
        <v>33186730</v>
      </c>
      <c r="M656" s="13">
        <f t="shared" si="362"/>
        <v>46111</v>
      </c>
      <c r="N656" s="13">
        <f t="shared" si="362"/>
        <v>43147</v>
      </c>
      <c r="O656" s="13">
        <f t="shared" si="362"/>
        <v>638</v>
      </c>
      <c r="P656" s="13">
        <f t="shared" si="362"/>
        <v>629</v>
      </c>
      <c r="Q656" s="14">
        <f t="shared" si="363"/>
        <v>-2.7839151568714082E-2</v>
      </c>
      <c r="R656" s="14">
        <f t="shared" si="364"/>
        <v>6.3998308616119992E-4</v>
      </c>
      <c r="S656" s="14">
        <f t="shared" si="365"/>
        <v>-4.2115300568159597E-3</v>
      </c>
      <c r="T656" s="14">
        <f t="shared" si="366"/>
        <v>4.1816134453042775E-2</v>
      </c>
      <c r="U656" s="14">
        <f t="shared" si="367"/>
        <v>-6.4279672963067358E-2</v>
      </c>
      <c r="V656" s="14">
        <f t="shared" si="368"/>
        <v>-1.4106583072100332E-2</v>
      </c>
      <c r="W656" s="14">
        <f t="shared" si="369"/>
        <v>2.5348643172156224E-2</v>
      </c>
      <c r="X656" s="14">
        <f t="shared" si="360"/>
        <v>2.5096756174440411E-2</v>
      </c>
      <c r="Y656" s="15">
        <f t="shared" si="370"/>
        <v>-2.5188699771581252E-2</v>
      </c>
      <c r="Z656" s="14">
        <f t="shared" si="345"/>
        <v>0.92683016644572103</v>
      </c>
      <c r="AA656" s="16">
        <f t="shared" si="346"/>
        <v>0.90320371905293884</v>
      </c>
      <c r="AB656" s="4">
        <f t="shared" si="347"/>
        <v>-2.3626447392782191</v>
      </c>
      <c r="AC656" s="31">
        <f t="shared" si="371"/>
        <v>27156</v>
      </c>
      <c r="AD656" s="31">
        <f t="shared" si="372"/>
        <v>26400</v>
      </c>
      <c r="AE656" s="31">
        <f t="shared" si="373"/>
        <v>25169</v>
      </c>
      <c r="AF656" s="31">
        <f t="shared" si="374"/>
        <v>25063</v>
      </c>
      <c r="AG656" s="31">
        <f t="shared" si="352"/>
        <v>1349</v>
      </c>
    </row>
    <row r="657" spans="2:33" x14ac:dyDescent="0.25">
      <c r="B657" t="str">
        <f t="shared" si="375"/>
        <v>STUREPLAN ATELIER</v>
      </c>
      <c r="C657" s="11" t="s">
        <v>119</v>
      </c>
      <c r="D657" s="12"/>
      <c r="E657" s="13">
        <f t="shared" si="362"/>
        <v>14766</v>
      </c>
      <c r="F657" s="13">
        <f t="shared" si="362"/>
        <v>12931</v>
      </c>
      <c r="G657" s="13">
        <f t="shared" si="362"/>
        <v>8537630</v>
      </c>
      <c r="H657" s="13">
        <f t="shared" si="362"/>
        <v>7169800</v>
      </c>
      <c r="I657" s="13">
        <f t="shared" si="362"/>
        <v>12216</v>
      </c>
      <c r="J657" s="13">
        <f t="shared" si="362"/>
        <v>10732</v>
      </c>
      <c r="K657" s="13">
        <f t="shared" si="362"/>
        <v>17491460</v>
      </c>
      <c r="L657" s="13">
        <f t="shared" si="362"/>
        <v>14899860</v>
      </c>
      <c r="M657" s="13">
        <f t="shared" si="362"/>
        <v>38297</v>
      </c>
      <c r="N657" s="13">
        <f t="shared" si="362"/>
        <v>42253</v>
      </c>
      <c r="O657" s="13">
        <f t="shared" si="362"/>
        <v>489</v>
      </c>
      <c r="P657" s="13">
        <f t="shared" si="362"/>
        <v>446</v>
      </c>
      <c r="Q657" s="14">
        <f t="shared" si="363"/>
        <v>-0.12427197616145202</v>
      </c>
      <c r="R657" s="14">
        <f t="shared" si="364"/>
        <v>-0.16021190892554493</v>
      </c>
      <c r="S657" s="14">
        <f t="shared" si="365"/>
        <v>-0.12148002619515386</v>
      </c>
      <c r="T657" s="14">
        <f t="shared" si="366"/>
        <v>-0.14816373247287529</v>
      </c>
      <c r="U657" s="14">
        <f t="shared" si="367"/>
        <v>0.10329790845235909</v>
      </c>
      <c r="V657" s="14">
        <f t="shared" si="368"/>
        <v>-8.7934560327198374E-2</v>
      </c>
      <c r="W657" s="14">
        <f t="shared" si="369"/>
        <v>4.0029469548133592E-2</v>
      </c>
      <c r="X657" s="14">
        <f t="shared" si="360"/>
        <v>4.1557957510249717E-2</v>
      </c>
      <c r="Y657" s="15">
        <f t="shared" si="370"/>
        <v>0.15284879621161249</v>
      </c>
      <c r="Z657" s="14">
        <f t="shared" si="345"/>
        <v>0.82730597318163346</v>
      </c>
      <c r="AA657" s="16">
        <f t="shared" si="346"/>
        <v>0.71584845250800422</v>
      </c>
      <c r="AB657" s="4">
        <f t="shared" si="347"/>
        <v>-11.145752067362924</v>
      </c>
      <c r="AC657" s="31">
        <f t="shared" si="371"/>
        <v>14766</v>
      </c>
      <c r="AD657" s="31">
        <f t="shared" si="372"/>
        <v>12931</v>
      </c>
      <c r="AE657" s="31">
        <f t="shared" si="373"/>
        <v>12216</v>
      </c>
      <c r="AF657" s="31">
        <f t="shared" si="374"/>
        <v>10732</v>
      </c>
      <c r="AG657" s="31">
        <f t="shared" si="352"/>
        <v>2061</v>
      </c>
    </row>
    <row r="658" spans="2:33" x14ac:dyDescent="0.25">
      <c r="B658" t="str">
        <f t="shared" si="375"/>
        <v>TOTAL</v>
      </c>
      <c r="C658" s="23" t="s">
        <v>22</v>
      </c>
      <c r="D658" s="24"/>
      <c r="E658" s="25">
        <f t="shared" ref="E658:P658" si="376">SUM(E646:E657)</f>
        <v>396136</v>
      </c>
      <c r="F658" s="25">
        <f t="shared" si="376"/>
        <v>400799</v>
      </c>
      <c r="G658" s="25">
        <f t="shared" si="376"/>
        <v>196350940</v>
      </c>
      <c r="H658" s="25">
        <f t="shared" si="376"/>
        <v>204070580</v>
      </c>
      <c r="I658" s="25">
        <f t="shared" si="376"/>
        <v>350911</v>
      </c>
      <c r="J658" s="25">
        <f t="shared" si="376"/>
        <v>380418</v>
      </c>
      <c r="K658" s="25">
        <f t="shared" si="376"/>
        <v>424993650</v>
      </c>
      <c r="L658" s="25">
        <f t="shared" si="376"/>
        <v>475972780</v>
      </c>
      <c r="M658" s="25">
        <f t="shared" si="376"/>
        <v>648703</v>
      </c>
      <c r="N658" s="25">
        <f t="shared" si="376"/>
        <v>762304</v>
      </c>
      <c r="O658" s="25">
        <f t="shared" si="376"/>
        <v>12293</v>
      </c>
      <c r="P658" s="25">
        <f t="shared" si="376"/>
        <v>13165</v>
      </c>
      <c r="Q658" s="26">
        <f t="shared" si="363"/>
        <v>1.1771209887513345E-2</v>
      </c>
      <c r="R658" s="26">
        <f t="shared" si="364"/>
        <v>3.9315523521303186E-2</v>
      </c>
      <c r="S658" s="26">
        <f t="shared" si="365"/>
        <v>8.4086848232172828E-2</v>
      </c>
      <c r="T658" s="26">
        <f t="shared" si="366"/>
        <v>0.11995268635190204</v>
      </c>
      <c r="U658" s="26">
        <f t="shared" si="367"/>
        <v>0.17512020138645878</v>
      </c>
      <c r="V658" s="26">
        <f t="shared" si="368"/>
        <v>7.0934678272187357E-2</v>
      </c>
      <c r="W658" s="26">
        <f t="shared" si="369"/>
        <v>3.5031674698142834E-2</v>
      </c>
      <c r="X658" s="26">
        <f t="shared" si="360"/>
        <v>3.460666950564905E-2</v>
      </c>
      <c r="Y658" s="27">
        <f t="shared" si="370"/>
        <v>-4.2500519249378393E-2</v>
      </c>
      <c r="Z658" s="26">
        <f t="shared" si="345"/>
        <v>0.885834662843064</v>
      </c>
      <c r="AA658" s="28">
        <f t="shared" si="346"/>
        <v>0.87708280016876816</v>
      </c>
      <c r="AB658" s="4">
        <f t="shared" si="347"/>
        <v>-0.87518626742958405</v>
      </c>
      <c r="AC658" s="31">
        <f>SUM(AC646:AC657)</f>
        <v>396136</v>
      </c>
      <c r="AD658" s="31">
        <f>SUM(AD646:AD657)</f>
        <v>400799</v>
      </c>
      <c r="AE658" s="31">
        <f>SUM(AE646:AE657)</f>
        <v>350911</v>
      </c>
      <c r="AF658" s="31">
        <f>SUM(AF646:AF657)</f>
        <v>380418</v>
      </c>
      <c r="AG658" s="31">
        <f>SUM(AG646:AG657)</f>
        <v>32932</v>
      </c>
    </row>
    <row r="659" spans="2:33" x14ac:dyDescent="0.25">
      <c r="D659" s="13"/>
      <c r="E659" s="13"/>
      <c r="F659" s="13"/>
      <c r="G659" s="13"/>
      <c r="H659" s="13"/>
      <c r="I659" s="13"/>
      <c r="J659" s="13"/>
      <c r="K659" s="13"/>
      <c r="L659" s="13"/>
      <c r="M659" s="13"/>
      <c r="N659" s="13"/>
      <c r="O659" s="13"/>
      <c r="P659" s="14"/>
      <c r="Q659" s="14"/>
      <c r="R659" s="14"/>
      <c r="S659" s="14"/>
      <c r="T659" s="14"/>
      <c r="U659" s="14"/>
      <c r="V659" s="14"/>
      <c r="W659" s="14"/>
      <c r="X659" s="15"/>
      <c r="Y659" s="14"/>
      <c r="Z659" s="16"/>
      <c r="AB659" s="4"/>
    </row>
    <row r="660" spans="2:33" x14ac:dyDescent="0.25">
      <c r="D660" s="13"/>
      <c r="E660" s="13"/>
      <c r="F660" s="13"/>
      <c r="G660" s="13"/>
      <c r="H660" s="13"/>
      <c r="I660" s="13"/>
      <c r="J660" s="13"/>
      <c r="K660" s="13"/>
      <c r="L660" s="13"/>
      <c r="M660" s="13"/>
      <c r="N660" s="13"/>
      <c r="O660" s="13"/>
      <c r="P660" s="14"/>
      <c r="Q660" s="14"/>
      <c r="R660" s="14"/>
      <c r="S660" s="14"/>
      <c r="T660" s="14"/>
      <c r="U660" s="14"/>
      <c r="V660" s="14"/>
      <c r="W660" s="14"/>
      <c r="X660" s="15"/>
      <c r="Y660" s="14"/>
      <c r="Z660" s="16"/>
      <c r="AB660" s="4"/>
    </row>
    <row r="661" spans="2:33" x14ac:dyDescent="0.25">
      <c r="D661" s="25"/>
      <c r="E661" s="25"/>
      <c r="F661" s="25"/>
      <c r="G661" s="25"/>
      <c r="H661" s="25"/>
      <c r="I661" s="25"/>
      <c r="J661" s="25"/>
      <c r="K661" s="25"/>
      <c r="L661" s="25"/>
      <c r="M661" s="25"/>
      <c r="N661" s="25"/>
      <c r="O661" s="25"/>
      <c r="P661" s="26"/>
      <c r="Q661" s="26"/>
      <c r="R661" s="26"/>
      <c r="S661" s="26"/>
      <c r="T661" s="26"/>
      <c r="U661" s="26"/>
      <c r="V661" s="26"/>
      <c r="W661" s="26"/>
      <c r="X661" s="27"/>
      <c r="Y661" s="26"/>
      <c r="Z661" s="28"/>
      <c r="AB661" s="4"/>
    </row>
    <row r="662" spans="2:33" x14ac:dyDescent="0.25">
      <c r="Q662" s="3"/>
      <c r="R662" s="3"/>
      <c r="S662" s="3"/>
      <c r="T662" s="3"/>
      <c r="U662" s="3"/>
      <c r="V662" s="3"/>
      <c r="W662" s="3"/>
      <c r="X662" s="3"/>
      <c r="Y662" s="4"/>
      <c r="AB662" s="4"/>
    </row>
    <row r="663" spans="2:33" x14ac:dyDescent="0.25">
      <c r="Q663" s="3"/>
      <c r="R663" s="3"/>
      <c r="S663" s="3"/>
      <c r="T663" s="3"/>
      <c r="U663" s="3"/>
      <c r="V663" s="3"/>
      <c r="W663" s="3"/>
      <c r="X663" s="3"/>
      <c r="Y663" s="4"/>
      <c r="AB663" s="4"/>
    </row>
    <row r="664" spans="2:33" x14ac:dyDescent="0.25">
      <c r="Q664" s="3">
        <f t="shared" si="353"/>
        <v>0</v>
      </c>
      <c r="R664" s="3">
        <f t="shared" si="354"/>
        <v>0</v>
      </c>
      <c r="S664" s="3">
        <f t="shared" si="355"/>
        <v>0</v>
      </c>
      <c r="T664" s="3">
        <f t="shared" si="356"/>
        <v>0</v>
      </c>
      <c r="U664" s="3">
        <f t="shared" si="357"/>
        <v>0</v>
      </c>
      <c r="V664" s="3">
        <f t="shared" si="358"/>
        <v>0</v>
      </c>
      <c r="W664" s="3">
        <f t="shared" si="359"/>
        <v>0</v>
      </c>
      <c r="X664" s="3">
        <f t="shared" si="360"/>
        <v>0</v>
      </c>
      <c r="Y664" s="4">
        <f t="shared" si="361"/>
        <v>0</v>
      </c>
      <c r="Z664">
        <f t="shared" ref="Z664:Z669" si="377">IFERROR(AE664/AC664,0)</f>
        <v>0</v>
      </c>
      <c r="AA664">
        <f t="shared" ref="AA664:AA669" si="378">IFERROR(AF664/($AG664+AD664),0)</f>
        <v>0</v>
      </c>
      <c r="AB664" s="4">
        <f t="shared" ref="AB664:AB669" si="379">IFERROR((AA664-Z664)*100,0)</f>
        <v>0</v>
      </c>
      <c r="AC664">
        <f t="shared" ref="AC664:AD669" si="380">SUMIFS(E$265:E$432,$C$265:$C$432,$C664,$D$265:$D$432,"&lt;="&amp;$D664)</f>
        <v>0</v>
      </c>
      <c r="AD664">
        <f t="shared" si="380"/>
        <v>0</v>
      </c>
      <c r="AE664">
        <f t="shared" ref="AE664:AF669" si="381">SUMIFS(I$265:I$432,$C$265:$C$432,$C664,$D$265:$D$432,"&lt;="&amp;$D664)</f>
        <v>0</v>
      </c>
      <c r="AF664">
        <f t="shared" si="381"/>
        <v>0</v>
      </c>
      <c r="AG664">
        <f t="shared" ref="AG664:AG669" si="382">SUMIFS(M$265:M$432,$C$265:$C$432,$C664,$D$265:$D$432,12)</f>
        <v>0</v>
      </c>
    </row>
    <row r="665" spans="2:33" x14ac:dyDescent="0.25">
      <c r="Q665" s="3">
        <f t="shared" si="353"/>
        <v>0</v>
      </c>
      <c r="R665" s="3">
        <f t="shared" si="354"/>
        <v>0</v>
      </c>
      <c r="S665" s="3">
        <f t="shared" si="355"/>
        <v>0</v>
      </c>
      <c r="T665" s="3">
        <f t="shared" si="356"/>
        <v>0</v>
      </c>
      <c r="U665" s="3">
        <f t="shared" si="357"/>
        <v>0</v>
      </c>
      <c r="V665" s="3">
        <f t="shared" si="358"/>
        <v>0</v>
      </c>
      <c r="W665" s="3">
        <f t="shared" si="359"/>
        <v>0</v>
      </c>
      <c r="X665" s="3">
        <f t="shared" si="360"/>
        <v>0</v>
      </c>
      <c r="Y665" s="4">
        <f t="shared" si="361"/>
        <v>0</v>
      </c>
      <c r="Z665">
        <f t="shared" si="377"/>
        <v>0</v>
      </c>
      <c r="AA665">
        <f t="shared" si="378"/>
        <v>0</v>
      </c>
      <c r="AB665" s="4">
        <f t="shared" si="379"/>
        <v>0</v>
      </c>
      <c r="AC665">
        <f t="shared" si="380"/>
        <v>0</v>
      </c>
      <c r="AD665">
        <f t="shared" si="380"/>
        <v>0</v>
      </c>
      <c r="AE665">
        <f t="shared" si="381"/>
        <v>0</v>
      </c>
      <c r="AF665">
        <f t="shared" si="381"/>
        <v>0</v>
      </c>
      <c r="AG665">
        <f t="shared" si="382"/>
        <v>0</v>
      </c>
    </row>
    <row r="666" spans="2:33" x14ac:dyDescent="0.25">
      <c r="Q666" s="3">
        <f t="shared" si="353"/>
        <v>0</v>
      </c>
      <c r="R666" s="3">
        <f t="shared" si="354"/>
        <v>0</v>
      </c>
      <c r="S666" s="3">
        <f t="shared" si="355"/>
        <v>0</v>
      </c>
      <c r="T666" s="3">
        <f t="shared" si="356"/>
        <v>0</v>
      </c>
      <c r="U666" s="3">
        <f t="shared" si="357"/>
        <v>0</v>
      </c>
      <c r="V666" s="3">
        <f t="shared" si="358"/>
        <v>0</v>
      </c>
      <c r="W666" s="3">
        <f t="shared" si="359"/>
        <v>0</v>
      </c>
      <c r="X666" s="3">
        <f t="shared" si="360"/>
        <v>0</v>
      </c>
      <c r="Y666" s="4">
        <f t="shared" si="361"/>
        <v>0</v>
      </c>
      <c r="Z666">
        <f t="shared" si="377"/>
        <v>0</v>
      </c>
      <c r="AA666">
        <f t="shared" si="378"/>
        <v>0</v>
      </c>
      <c r="AB666" s="4">
        <f t="shared" si="379"/>
        <v>0</v>
      </c>
      <c r="AC666">
        <f t="shared" si="380"/>
        <v>0</v>
      </c>
      <c r="AD666">
        <f t="shared" si="380"/>
        <v>0</v>
      </c>
      <c r="AE666">
        <f t="shared" si="381"/>
        <v>0</v>
      </c>
      <c r="AF666">
        <f t="shared" si="381"/>
        <v>0</v>
      </c>
      <c r="AG666">
        <f t="shared" si="382"/>
        <v>0</v>
      </c>
    </row>
    <row r="667" spans="2:33" x14ac:dyDescent="0.25">
      <c r="Q667" s="3">
        <f t="shared" si="353"/>
        <v>0</v>
      </c>
      <c r="R667" s="3">
        <f t="shared" si="354"/>
        <v>0</v>
      </c>
      <c r="S667" s="3">
        <f t="shared" si="355"/>
        <v>0</v>
      </c>
      <c r="T667" s="3">
        <f t="shared" si="356"/>
        <v>0</v>
      </c>
      <c r="U667" s="3">
        <f t="shared" si="357"/>
        <v>0</v>
      </c>
      <c r="V667" s="3">
        <f t="shared" si="358"/>
        <v>0</v>
      </c>
      <c r="W667" s="3">
        <f t="shared" si="359"/>
        <v>0</v>
      </c>
      <c r="X667" s="3">
        <f t="shared" si="360"/>
        <v>0</v>
      </c>
      <c r="Y667" s="4">
        <f t="shared" si="361"/>
        <v>0</v>
      </c>
      <c r="Z667">
        <f t="shared" si="377"/>
        <v>0</v>
      </c>
      <c r="AA667">
        <f t="shared" si="378"/>
        <v>0</v>
      </c>
      <c r="AB667" s="4">
        <f t="shared" si="379"/>
        <v>0</v>
      </c>
      <c r="AC667">
        <f t="shared" si="380"/>
        <v>0</v>
      </c>
      <c r="AD667">
        <f t="shared" si="380"/>
        <v>0</v>
      </c>
      <c r="AE667">
        <f t="shared" si="381"/>
        <v>0</v>
      </c>
      <c r="AF667">
        <f t="shared" si="381"/>
        <v>0</v>
      </c>
      <c r="AG667">
        <f t="shared" si="382"/>
        <v>0</v>
      </c>
    </row>
    <row r="668" spans="2:33" x14ac:dyDescent="0.25">
      <c r="Q668" s="3">
        <f t="shared" si="353"/>
        <v>0</v>
      </c>
      <c r="R668" s="3">
        <f t="shared" si="354"/>
        <v>0</v>
      </c>
      <c r="S668" s="3">
        <f t="shared" si="355"/>
        <v>0</v>
      </c>
      <c r="T668" s="3">
        <f t="shared" si="356"/>
        <v>0</v>
      </c>
      <c r="U668" s="3">
        <f t="shared" si="357"/>
        <v>0</v>
      </c>
      <c r="V668" s="3">
        <f t="shared" si="358"/>
        <v>0</v>
      </c>
      <c r="W668" s="3">
        <f t="shared" si="359"/>
        <v>0</v>
      </c>
      <c r="X668" s="3">
        <f t="shared" si="360"/>
        <v>0</v>
      </c>
      <c r="Y668" s="4">
        <f t="shared" si="361"/>
        <v>0</v>
      </c>
      <c r="Z668">
        <f t="shared" si="377"/>
        <v>0</v>
      </c>
      <c r="AA668">
        <f t="shared" si="378"/>
        <v>0</v>
      </c>
      <c r="AB668" s="4">
        <f t="shared" si="379"/>
        <v>0</v>
      </c>
      <c r="AC668">
        <f t="shared" si="380"/>
        <v>0</v>
      </c>
      <c r="AD668">
        <f t="shared" si="380"/>
        <v>0</v>
      </c>
      <c r="AE668">
        <f t="shared" si="381"/>
        <v>0</v>
      </c>
      <c r="AF668">
        <f t="shared" si="381"/>
        <v>0</v>
      </c>
      <c r="AG668">
        <f t="shared" si="382"/>
        <v>0</v>
      </c>
    </row>
    <row r="669" spans="2:33" x14ac:dyDescent="0.25">
      <c r="Q669" s="3">
        <f t="shared" si="353"/>
        <v>0</v>
      </c>
      <c r="R669" s="3">
        <f t="shared" si="354"/>
        <v>0</v>
      </c>
      <c r="S669" s="3">
        <f t="shared" si="355"/>
        <v>0</v>
      </c>
      <c r="T669" s="3">
        <f t="shared" si="356"/>
        <v>0</v>
      </c>
      <c r="U669" s="3">
        <f t="shared" si="357"/>
        <v>0</v>
      </c>
      <c r="V669" s="3">
        <f t="shared" si="358"/>
        <v>0</v>
      </c>
      <c r="W669" s="3">
        <f t="shared" si="359"/>
        <v>0</v>
      </c>
      <c r="X669" s="3">
        <f t="shared" si="360"/>
        <v>0</v>
      </c>
      <c r="Y669" s="4">
        <f t="shared" si="361"/>
        <v>0</v>
      </c>
      <c r="Z669">
        <f t="shared" si="377"/>
        <v>0</v>
      </c>
      <c r="AA669">
        <f t="shared" si="378"/>
        <v>0</v>
      </c>
      <c r="AB669" s="4">
        <f t="shared" si="379"/>
        <v>0</v>
      </c>
      <c r="AC669">
        <f t="shared" si="380"/>
        <v>0</v>
      </c>
      <c r="AD669">
        <f t="shared" si="380"/>
        <v>0</v>
      </c>
      <c r="AE669">
        <f t="shared" si="381"/>
        <v>0</v>
      </c>
      <c r="AF669">
        <f t="shared" si="381"/>
        <v>0</v>
      </c>
      <c r="AG669">
        <f t="shared" si="38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6F977AD-6A8C-406A-8A2F-DEAFBB5760E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ONEPAGE</vt:lpstr>
      <vt:lpstr>PIVOT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Silvio Di Rubbo</dc:creator>
  <cp:lastModifiedBy>Silvio Di Rubbo</cp:lastModifiedBy>
  <dcterms:created xsi:type="dcterms:W3CDTF">2026-08-26T15:39:44Z</dcterms:created>
  <dcterms:modified xsi:type="dcterms:W3CDTF">2026-08-26T19:24:28Z</dcterms:modified>
</cp:coreProperties>
</file>